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rgi-online\Downloads\"/>
    </mc:Choice>
  </mc:AlternateContent>
  <bookViews>
    <workbookView xWindow="0" yWindow="0" windowWidth="10530" windowHeight="10845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K5" i="1" l="1"/>
  <c r="K6" i="1" l="1"/>
  <c r="N6" i="1" s="1"/>
  <c r="O6" i="1" s="1"/>
  <c r="K7" i="1"/>
  <c r="L7" i="1" s="1"/>
  <c r="M7" i="1" s="1"/>
  <c r="K8" i="1"/>
  <c r="L8" i="1" s="1"/>
  <c r="M8" i="1" s="1"/>
  <c r="N8" i="1" l="1"/>
  <c r="O8" i="1" s="1"/>
  <c r="N7" i="1"/>
  <c r="O7" i="1" s="1"/>
  <c r="L6" i="1"/>
  <c r="M6" i="1" s="1"/>
  <c r="L5" i="1"/>
  <c r="M5" i="1" s="1"/>
  <c r="N5" i="1" l="1"/>
  <c r="O5" i="1" s="1"/>
  <c r="O9" i="1" l="1"/>
  <c r="K11" i="1" s="1"/>
</calcChain>
</file>

<file path=xl/sharedStrings.xml><?xml version="1.0" encoding="utf-8"?>
<sst xmlns="http://schemas.openxmlformats.org/spreadsheetml/2006/main" count="34" uniqueCount="28">
  <si>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</si>
  <si>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</si>
  <si>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</si>
  <si>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</si>
  <si>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</si>
  <si>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</si>
  <si>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</si>
  <si>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</si>
  <si>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</si>
  <si>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</si>
  <si>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</si>
  <si>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</si>
  <si>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</si>
  <si>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</si>
  <si>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</si>
  <si>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</si>
  <si>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</si>
  <si>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</si>
  <si>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</si>
  <si>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</si>
  <si>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в соответствии с ТЗ</t>
  </si>
  <si>
    <t xml:space="preserve">Приложение № 3 к извещению о проведении запроса цен                                              </t>
  </si>
  <si>
    <t>путевки</t>
  </si>
  <si>
    <t xml:space="preserve">с 29.05.2026 года по 18.06.2026 года – 21 день 
</t>
  </si>
  <si>
    <t xml:space="preserve">с 22.06.2026 года по 12.07.2026 года – 21 день </t>
  </si>
  <si>
    <t xml:space="preserve">с 16.07.2026 года по 05.08.2026 года – 21 день </t>
  </si>
  <si>
    <t xml:space="preserve">
с 09.08.2026 года по 29.08.2026 года – 21 день 
</t>
  </si>
  <si>
    <t>Обоснование начальной (максимальной) цены Договора на оказание услуги по организации отдыха детей в оздоровительных организациях круглогодичного действия в каникулярное время на основании путевок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</si>
</sst>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4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 applyAlignment="1"/>
    <xf numFmtId="0" fontId="11" fillId="0" borderId="0" xfId="0" applyFont="1" applyAlignment="1"/>
    <xf numFmtId="0" fontId="9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4" zoomScaleNormal="100" workbookViewId="0">
      <selection activeCell="F9" sqref="F9"/>
    </sheetView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5703125" style="1" bestFit="1" customWidth="1"/>
    <col min="4" max="4" width="7.85546875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7.42578125" style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29"/>
      <c r="L1" s="29"/>
      <c r="M1" s="32" t="s">
        <v>21</v>
      </c>
      <c r="N1" s="32"/>
      <c r="O1" s="32"/>
    </row>
    <row r="2" spans="1:15" ht="39.75" customHeight="1" x14ac:dyDescent="0.2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51" customHeight="1" x14ac:dyDescent="0.2">
      <c r="A3" s="36" t="s">
        <v>0</v>
      </c>
      <c r="B3" s="36" t="s">
        <v>1</v>
      </c>
      <c r="C3" s="36" t="s">
        <v>2</v>
      </c>
      <c r="D3" s="36" t="s">
        <v>3</v>
      </c>
      <c r="E3" s="36" t="s">
        <v>4</v>
      </c>
      <c r="F3" s="36" t="s">
        <v>5</v>
      </c>
      <c r="G3" s="36"/>
      <c r="H3" s="36"/>
      <c r="I3" s="2"/>
      <c r="J3" s="2"/>
      <c r="K3" s="38" t="s">
        <v>6</v>
      </c>
      <c r="L3" s="38"/>
      <c r="M3" s="38"/>
      <c r="N3" s="39" t="s">
        <v>7</v>
      </c>
      <c r="O3" s="39"/>
    </row>
    <row r="4" spans="1:15" ht="144" customHeight="1" x14ac:dyDescent="0.2">
      <c r="A4" s="36"/>
      <c r="B4" s="37"/>
      <c r="C4" s="36"/>
      <c r="D4" s="37"/>
      <c r="E4" s="37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60" x14ac:dyDescent="0.25">
      <c r="A5" s="30">
        <v>1</v>
      </c>
      <c r="B5" s="27" t="s">
        <v>23</v>
      </c>
      <c r="C5" s="25" t="s">
        <v>20</v>
      </c>
      <c r="D5" s="31" t="s">
        <v>22</v>
      </c>
      <c r="E5" s="27">
        <v>36</v>
      </c>
      <c r="F5" s="28">
        <v>69888</v>
      </c>
      <c r="G5" s="7">
        <v>69888</v>
      </c>
      <c r="H5" s="7">
        <v>69888</v>
      </c>
      <c r="I5" s="7"/>
      <c r="J5" s="7"/>
      <c r="K5" s="7">
        <f>AVERAGE(F5:H5)</f>
        <v>69888</v>
      </c>
      <c r="L5" s="9">
        <f t="shared" ref="L5" si="0">SQRT(((SUM((POWER(H5-K5,2)),(POWER(G5-K5,2)),(POWER(F5-K5,2)))/(COLUMNS(F5:H5)-1))))</f>
        <v>0</v>
      </c>
      <c r="M5" s="9">
        <f t="shared" ref="M5" si="1">L5/K5*100</f>
        <v>0</v>
      </c>
      <c r="N5" s="10">
        <f>ROUND(K5,2)</f>
        <v>69888</v>
      </c>
      <c r="O5" s="10">
        <f t="shared" ref="O5" si="2">N5*E5</f>
        <v>2515968</v>
      </c>
    </row>
    <row r="6" spans="1:15" s="4" customFormat="1" ht="31.5" x14ac:dyDescent="0.25">
      <c r="A6" s="30">
        <v>2</v>
      </c>
      <c r="B6" s="27" t="s">
        <v>24</v>
      </c>
      <c r="C6" s="25" t="s">
        <v>20</v>
      </c>
      <c r="D6" s="31" t="s">
        <v>22</v>
      </c>
      <c r="E6" s="27">
        <v>36</v>
      </c>
      <c r="F6" s="28">
        <v>69888</v>
      </c>
      <c r="G6" s="7">
        <v>69888</v>
      </c>
      <c r="H6" s="7">
        <v>69888</v>
      </c>
      <c r="I6" s="7"/>
      <c r="J6" s="7"/>
      <c r="K6" s="7">
        <f t="shared" ref="K6:K8" si="3">AVERAGE(F6:H6)</f>
        <v>69888</v>
      </c>
      <c r="L6" s="9">
        <f t="shared" ref="L6:L8" si="4">SQRT(((SUM((POWER(H6-K6,2)),(POWER(G6-K6,2)),(POWER(F6-K6,2)))/(COLUMNS(F6:H6)-1))))</f>
        <v>0</v>
      </c>
      <c r="M6" s="9">
        <f t="shared" ref="M6:M8" si="5">L6/K6*100</f>
        <v>0</v>
      </c>
      <c r="N6" s="10">
        <f t="shared" ref="N6:N8" si="6">ROUND(K6,2)</f>
        <v>69888</v>
      </c>
      <c r="O6" s="10">
        <f t="shared" ref="O6:O8" si="7">N6*E6</f>
        <v>2515968</v>
      </c>
    </row>
    <row r="7" spans="1:15" s="4" customFormat="1" ht="31.5" x14ac:dyDescent="0.25">
      <c r="A7" s="30">
        <v>3</v>
      </c>
      <c r="B7" s="27" t="s">
        <v>25</v>
      </c>
      <c r="C7" s="25" t="s">
        <v>20</v>
      </c>
      <c r="D7" s="31" t="s">
        <v>22</v>
      </c>
      <c r="E7" s="27">
        <v>29</v>
      </c>
      <c r="F7" s="28">
        <v>69888</v>
      </c>
      <c r="G7" s="7">
        <v>69888</v>
      </c>
      <c r="H7" s="7">
        <v>69888</v>
      </c>
      <c r="I7" s="7"/>
      <c r="J7" s="7"/>
      <c r="K7" s="7">
        <f t="shared" si="3"/>
        <v>69888</v>
      </c>
      <c r="L7" s="9">
        <f t="shared" si="4"/>
        <v>0</v>
      </c>
      <c r="M7" s="9">
        <f t="shared" si="5"/>
        <v>0</v>
      </c>
      <c r="N7" s="10">
        <f t="shared" si="6"/>
        <v>69888</v>
      </c>
      <c r="O7" s="10">
        <f t="shared" si="7"/>
        <v>2026752</v>
      </c>
    </row>
    <row r="8" spans="1:15" s="4" customFormat="1" ht="75" x14ac:dyDescent="0.25">
      <c r="A8" s="21">
        <v>4</v>
      </c>
      <c r="B8" s="27" t="s">
        <v>26</v>
      </c>
      <c r="C8" s="25" t="s">
        <v>20</v>
      </c>
      <c r="D8" s="31" t="s">
        <v>22</v>
      </c>
      <c r="E8" s="27">
        <v>29</v>
      </c>
      <c r="F8" s="28">
        <v>69888</v>
      </c>
      <c r="G8" s="7">
        <v>69888</v>
      </c>
      <c r="H8" s="7">
        <v>69888</v>
      </c>
      <c r="I8" s="7"/>
      <c r="J8" s="7"/>
      <c r="K8" s="7">
        <f t="shared" si="3"/>
        <v>69888</v>
      </c>
      <c r="L8" s="9">
        <f t="shared" si="4"/>
        <v>0</v>
      </c>
      <c r="M8" s="9">
        <f t="shared" si="5"/>
        <v>0</v>
      </c>
      <c r="N8" s="10">
        <f t="shared" si="6"/>
        <v>69888</v>
      </c>
      <c r="O8" s="10">
        <f t="shared" si="7"/>
        <v>2026752</v>
      </c>
    </row>
    <row r="9" spans="1:15" ht="15.75" x14ac:dyDescent="0.2">
      <c r="A9" s="21"/>
      <c r="B9" s="20"/>
      <c r="C9" s="6"/>
      <c r="D9" s="26"/>
      <c r="E9" s="20"/>
      <c r="F9" s="7"/>
      <c r="G9" s="8"/>
      <c r="H9" s="7"/>
      <c r="I9" s="7"/>
      <c r="J9" s="7"/>
      <c r="K9" s="7"/>
      <c r="L9" s="9"/>
      <c r="M9" s="9"/>
      <c r="N9" s="10"/>
      <c r="O9" s="10">
        <f>SUM(O5:O8)</f>
        <v>9085440</v>
      </c>
    </row>
    <row r="10" spans="1:15" ht="15.75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x14ac:dyDescent="0.2">
      <c r="A11" s="33" t="s">
        <v>18</v>
      </c>
      <c r="B11" s="33"/>
      <c r="C11" s="33"/>
      <c r="D11" s="33"/>
      <c r="E11" s="33"/>
      <c r="F11" s="33"/>
      <c r="G11" s="33"/>
      <c r="H11" s="33"/>
      <c r="I11" s="11"/>
      <c r="J11" s="11"/>
      <c r="K11" s="10">
        <f>O9</f>
        <v>9085440</v>
      </c>
      <c r="L11" s="12" t="s">
        <v>19</v>
      </c>
      <c r="M11" s="12"/>
      <c r="N11" s="12"/>
      <c r="O11" s="13"/>
    </row>
    <row r="12" spans="1:15" ht="15.75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15.75" x14ac:dyDescent="0.25">
      <c r="A13" s="32"/>
      <c r="B13" s="32"/>
      <c r="C13" s="32"/>
      <c r="D13" s="32"/>
      <c r="E13" s="14"/>
      <c r="F13" s="15"/>
      <c r="G13" s="16"/>
      <c r="H13" s="17"/>
      <c r="I13" s="17"/>
      <c r="J13" s="17"/>
      <c r="K13" s="18"/>
      <c r="L13" s="18"/>
      <c r="M13" s="18"/>
      <c r="N13" s="18"/>
      <c r="O13" s="18"/>
    </row>
    <row r="14" spans="1:15" ht="18.75" x14ac:dyDescent="0.3">
      <c r="A14" s="14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  <c r="O14" s="14"/>
    </row>
    <row r="15" spans="1:15" ht="15.75" x14ac:dyDescent="0.2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14"/>
    </row>
    <row r="16" spans="1:15" ht="18.75" x14ac:dyDescent="0.3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1:11" x14ac:dyDescent="0.2">
      <c r="K17" s="19"/>
    </row>
  </sheetData>
  <mergeCells count="13">
    <mergeCell ref="M1:O1"/>
    <mergeCell ref="A11:H11"/>
    <mergeCell ref="A12:O12"/>
    <mergeCell ref="A13:D13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torgi-online</cp:lastModifiedBy>
  <cp:revision>3</cp:revision>
  <cp:lastPrinted>2025-02-25T09:40:50Z</cp:lastPrinted>
  <dcterms:created xsi:type="dcterms:W3CDTF">2014-05-19T23:28:21Z</dcterms:created>
  <dcterms:modified xsi:type="dcterms:W3CDTF">2026-03-24T07:25:56Z</dcterms:modified>
</cp:coreProperties>
</file>