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6" i="1" l="1"/>
  <c r="K5" i="1"/>
  <c r="L6" i="1" l="1"/>
  <c r="M6" i="1" s="1"/>
  <c r="N5" i="1"/>
  <c r="O5" i="1" s="1"/>
  <c r="N6" i="1" l="1"/>
  <c r="O6" i="1" s="1"/>
  <c r="O7" i="1" s="1"/>
  <c r="K9" i="1" s="1"/>
  <c r="L5" i="1"/>
  <c r="M5" i="1" s="1"/>
</calcChain>
</file>

<file path=xl/sharedStrings.xml><?xml version="1.0" encoding="utf-8"?>
<sst xmlns="http://schemas.openxmlformats.org/spreadsheetml/2006/main" count="29" uniqueCount="27">
  <si>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</si>
  <si>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</si>
  <si>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</si>
  <si>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</si>
  <si>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</si>
  <si>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</si>
  <si>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</si>
  <si>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</si>
  <si>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</si>
  <si>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</si>
  <si>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</si>
  <si>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</si>
  <si>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</si>
  <si>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</si>
  <si>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</si>
  <si>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</si>
  <si>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</si>
  <si>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</si>
  <si>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соответствии с ТЗ</t>
  </si>
  <si>
    <t>кг</t>
  </si>
  <si>
    <t>В результате проведенного расчета Н(М)Ц договора составила:</t>
  </si>
  <si>
    <t>рублей</t>
  </si>
  <si>
    <r>
      <t xml:space="preserve">Приложение № ___
</t>
    </r>
    <r>
      <rPr>
        <sz val="12"/>
        <rFont val="Times New Roman"/>
      </rPr>
      <t xml:space="preserve">
от «___» __________ 202_ г. № ______</t>
    </r>
  </si>
  <si>
    <t xml:space="preserve">Обоснование начальной (максимальной) цены Договора </t>
  </si>
  <si>
    <r>
      <t xml:space="preserve">При определениеии начальной (максимальной) цены Договора </t>
    </r>
    <r>
      <rPr>
        <b/>
        <sz val="12"/>
        <rFont val="Times New Roman"/>
      </rPr>
      <t xml:space="preserve"> применен метод сопоставимых рыночных цен (анализ рынка). </t>
    </r>
  </si>
  <si>
    <t>Окорок свиной</t>
  </si>
  <si>
    <t>Печень говяжья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</si>
</sst>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0" workbookViewId="0">
      <selection activeCell="T7" sqref="T7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30" t="s">
        <v>22</v>
      </c>
      <c r="L1" s="29"/>
      <c r="M1" s="29"/>
      <c r="N1" s="29"/>
      <c r="O1" s="29"/>
    </row>
    <row r="2" spans="1:15" ht="39" customHeight="1" x14ac:dyDescent="0.2">
      <c r="A2" s="31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39" customHeight="1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/>
      <c r="H3" s="33"/>
      <c r="I3" s="2"/>
      <c r="J3" s="2"/>
      <c r="K3" s="34" t="s">
        <v>6</v>
      </c>
      <c r="L3" s="34"/>
      <c r="M3" s="34"/>
      <c r="N3" s="35" t="s">
        <v>7</v>
      </c>
      <c r="O3" s="35"/>
    </row>
    <row r="4" spans="1:15" ht="144" customHeight="1" x14ac:dyDescent="0.2">
      <c r="A4" s="33"/>
      <c r="B4" s="33"/>
      <c r="C4" s="33"/>
      <c r="D4" s="33"/>
      <c r="E4" s="33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31.5" x14ac:dyDescent="0.25">
      <c r="A5" s="5">
        <v>1</v>
      </c>
      <c r="B5" s="6" t="s">
        <v>25</v>
      </c>
      <c r="C5" s="7" t="s">
        <v>18</v>
      </c>
      <c r="D5" s="8" t="s">
        <v>19</v>
      </c>
      <c r="E5" s="9">
        <v>9000</v>
      </c>
      <c r="F5" s="10">
        <v>443</v>
      </c>
      <c r="G5" s="10">
        <v>460</v>
      </c>
      <c r="H5" s="10">
        <v>485</v>
      </c>
      <c r="I5" s="10"/>
      <c r="J5" s="10"/>
      <c r="K5" s="10">
        <f>ROUND(AVERAGE(F5:H5),2)</f>
        <v>462.67</v>
      </c>
      <c r="L5" s="11">
        <f t="shared" ref="L5:L6" si="0">SQRT(((SUM((POWER(H5-K5,2)),(POWER(G5-K5,2)),(POWER(F5-K5,2)))/(COLUMNS(F5:H5)-1))))</f>
        <v>21.126602897768493</v>
      </c>
      <c r="M5" s="11">
        <f t="shared" ref="M5:M6" si="1">L5/K5*100</f>
        <v>4.5662357398941991</v>
      </c>
      <c r="N5" s="12">
        <f t="shared" ref="N5:N6" si="2">K5</f>
        <v>462.67</v>
      </c>
      <c r="O5" s="12">
        <f t="shared" ref="O5:O6" si="3">N5*E5</f>
        <v>4164030</v>
      </c>
    </row>
    <row r="6" spans="1:15" s="4" customFormat="1" ht="31.5" x14ac:dyDescent="0.25">
      <c r="A6" s="5">
        <v>2</v>
      </c>
      <c r="B6" s="6" t="s">
        <v>26</v>
      </c>
      <c r="C6" s="7" t="s">
        <v>18</v>
      </c>
      <c r="D6" s="8" t="s">
        <v>19</v>
      </c>
      <c r="E6" s="9">
        <v>3600</v>
      </c>
      <c r="F6" s="10">
        <v>506</v>
      </c>
      <c r="G6" s="10">
        <v>495</v>
      </c>
      <c r="H6" s="10">
        <v>480</v>
      </c>
      <c r="I6" s="10"/>
      <c r="J6" s="10"/>
      <c r="K6" s="10">
        <f>ROUND(AVERAGE(F6:H6),2)</f>
        <v>493.67</v>
      </c>
      <c r="L6" s="11">
        <f t="shared" si="0"/>
        <v>13.051181938813052</v>
      </c>
      <c r="M6" s="11">
        <f t="shared" si="1"/>
        <v>2.6437057019492882</v>
      </c>
      <c r="N6" s="12">
        <f t="shared" si="2"/>
        <v>493.67</v>
      </c>
      <c r="O6" s="12">
        <f t="shared" si="3"/>
        <v>1777212</v>
      </c>
    </row>
    <row r="7" spans="1:15" s="4" customFormat="1" ht="21" customHeight="1" x14ac:dyDescent="0.25">
      <c r="A7" s="5"/>
      <c r="B7" s="13"/>
      <c r="C7" s="14"/>
      <c r="D7" s="15"/>
      <c r="E7" s="13"/>
      <c r="F7" s="10"/>
      <c r="G7" s="16"/>
      <c r="H7" s="10"/>
      <c r="I7" s="10"/>
      <c r="J7" s="10"/>
      <c r="K7" s="10"/>
      <c r="L7" s="11"/>
      <c r="M7" s="11"/>
      <c r="N7" s="12"/>
      <c r="O7" s="12">
        <f>SUM(O5:O6)</f>
        <v>5941242</v>
      </c>
    </row>
    <row r="8" spans="1:15" s="4" customFormat="1" ht="21" customHeight="1" x14ac:dyDescent="0.25">
      <c r="A8" s="5"/>
    </row>
    <row r="9" spans="1:15" ht="15.75" customHeight="1" x14ac:dyDescent="0.2">
      <c r="A9" s="26" t="s">
        <v>20</v>
      </c>
      <c r="B9" s="26"/>
      <c r="C9" s="26"/>
      <c r="D9" s="26"/>
      <c r="E9" s="26"/>
      <c r="F9" s="26"/>
      <c r="G9" s="26"/>
      <c r="H9" s="26"/>
      <c r="I9" s="17"/>
      <c r="J9" s="17"/>
      <c r="K9" s="12">
        <f>O7</f>
        <v>5941242</v>
      </c>
      <c r="L9" s="18" t="s">
        <v>21</v>
      </c>
      <c r="M9" s="18"/>
      <c r="N9" s="18"/>
      <c r="O9" s="19"/>
    </row>
    <row r="10" spans="1:15" ht="15.75" customHeight="1" x14ac:dyDescent="0.25">
      <c r="A10" s="27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5.75" x14ac:dyDescent="0.25">
      <c r="A11" s="29"/>
      <c r="B11" s="29"/>
      <c r="C11" s="29"/>
      <c r="D11" s="29"/>
      <c r="E11" s="20"/>
      <c r="F11" s="21"/>
      <c r="G11" s="22"/>
      <c r="H11" s="23"/>
      <c r="I11" s="23"/>
      <c r="J11" s="23"/>
      <c r="K11" s="24"/>
      <c r="L11" s="24"/>
      <c r="M11" s="24"/>
      <c r="N11" s="24"/>
      <c r="O11" s="24"/>
    </row>
    <row r="12" spans="1:15" ht="15.7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15.75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5" spans="1:15" x14ac:dyDescent="0.2">
      <c r="K15" s="25"/>
    </row>
  </sheetData>
  <mergeCells count="13">
    <mergeCell ref="A9:H9"/>
    <mergeCell ref="A10:O10"/>
    <mergeCell ref="A11:D1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11811023622047245" right="0.11811023622047245" top="0.15748031496062992" bottom="0.15748031496062992" header="0.31496062992125984" footer="0.31496062992125984"/>
  <pageSetup paperSize="9" scale="75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</cp:lastModifiedBy>
  <cp:revision>4</cp:revision>
  <cp:lastPrinted>2026-03-17T10:59:45Z</cp:lastPrinted>
  <dcterms:created xsi:type="dcterms:W3CDTF">2014-05-19T23:28:21Z</dcterms:created>
  <dcterms:modified xsi:type="dcterms:W3CDTF">2026-03-17T10:59:46Z</dcterms:modified>
</cp:coreProperties>
</file>