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10710"/>
  </bookViews>
  <sheets>
    <sheet name="НМЦД " sheetId="2" r:id="rId1"/>
  </sheets>
  <calcPr calcId="152511"/>
</workbook>
</file>

<file path=xl/calcChain.xml><?xml version="1.0" encoding="utf-8"?>
<calcChain xmlns="http://schemas.openxmlformats.org/spreadsheetml/2006/main">
  <c r="J7" i="2"/>
  <c r="I7"/>
  <c r="K7" l="1"/>
  <c r="L7"/>
  <c r="M7" s="1"/>
  <c r="M8" l="1"/>
  <c r="I10" s="1"/>
</calcChain>
</file>

<file path=xl/sharedStrings.xml><?xml version="1.0" encoding="utf-8"?>
<sst xmlns="http://schemas.openxmlformats.org/spreadsheetml/2006/main" count="25" uniqueCount="25">
  <si>
    <t>№</t>
  </si>
  <si>
    <t>Ед. изм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</si>
  <si>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</si>
  <si>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</si>
  <si>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рынка)*</t>
  </si>
  <si>
    <t>Среднее квадратичное отклонение</t>
  </si>
  <si>
    <r>
      <t xml:space="preserve">коэффициент вариации цен V (%)           </t>
    </r>
    <r>
      <rPr>
        <i/>
        <sz val="11"/>
        <rFont val="Times New Roman"/>
      </rPr>
      <t xml:space="preserve">         (не должен превышать 33%)</t>
    </r>
  </si>
  <si>
    <t>В результате проведенного расчета Н(М)Ц договора составила:</t>
  </si>
  <si>
    <t>рублей</t>
  </si>
  <si>
    <t>Коммерческое предложение                       №1</t>
  </si>
  <si>
    <t>Коммерческое предложение                        № 2</t>
  </si>
  <si>
    <t>Коммерческое предложение                 № 3</t>
  </si>
  <si>
    <t>Кол-во &lt;v&gt;</t>
  </si>
  <si>
    <t xml:space="preserve"> </t>
  </si>
  <si>
    <t>Расчет Н(М)ЦД по формуле                             v - количество (объем) закупаемого товара (работы, услуги);
     ц - ср. цена за единицу    Н(М)ЦД = v*ц</t>
  </si>
  <si>
    <t>Основные характеристи объекта закупки</t>
  </si>
  <si>
    <t>Средняя арифметическая цена за единицу, руб.</t>
  </si>
  <si>
    <t xml:space="preserve">Наименование товара (работ, услуг) </t>
  </si>
  <si>
    <t xml:space="preserve">Средняя арифметическая цена за единицу &lt;ц&gt; </t>
  </si>
  <si>
    <t xml:space="preserve">При определениеии начальной (максимальной) цены Договора применен метод сопоставимых рыночных цен (анализ рынка). </t>
  </si>
  <si>
    <t>В соответствии с Техническим заданием</t>
  </si>
  <si>
    <t xml:space="preserve">Приложение № 2
к извещению о проведении запроса котировок
</t>
  </si>
  <si>
    <t>т</t>
  </si>
  <si>
    <t>АКВА-АУРАТ 30 или эквивалент</t>
  </si>
  <si>
    <t>Обоснование начальной (максимальной) цены Договора на поставку коагулянта для станции водоочистки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</si>
</sst>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0.0000"/>
    <numFmt numFmtId="165" formatCode="#,##0.00\ _₽"/>
  </numFmts>
  <fonts count="14">
    <font>
      <sz val="11"/>
      <color theme="1"/>
      <name val="Calibri"/>
      <scheme val="minor"/>
    </font>
    <font>
      <sz val="10"/>
      <name val="Times New Roman"/>
    </font>
    <font>
      <sz val="12"/>
      <name val="Times New Roman"/>
    </font>
    <font>
      <b/>
      <sz val="12"/>
      <name val="Times New Roman"/>
    </font>
    <font>
      <b/>
      <sz val="11"/>
      <name val="Times New Roman"/>
    </font>
    <font>
      <sz val="11"/>
      <name val="Times New Roman"/>
    </font>
    <font>
      <i/>
      <sz val="11"/>
      <name val="Times New Roman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A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vertical="center"/>
    </xf>
    <xf numFmtId="43" fontId="1" fillId="0" borderId="0" xfId="0" applyNumberFormat="1" applyFont="1"/>
    <xf numFmtId="4" fontId="3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4" fontId="9" fillId="0" borderId="0" xfId="0" applyNumberFormat="1" applyFont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right" vertical="top" wrapText="1"/>
    </xf>
    <xf numFmtId="0" fontId="8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7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7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121581</xdr:colOff>
      <xdr:row>5</xdr:row>
      <xdr:rowOff>1823757</xdr:rowOff>
    </xdr:from>
    <xdr:to>
      <xdr:col>10</xdr:col>
      <xdr:colOff>840440</xdr:colOff>
      <xdr:row>5</xdr:row>
      <xdr:rowOff>2241160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/>
      </xdr:blipFill>
      <xdr:spPr bwMode="auto">
        <a:xfrm>
          <a:off x="10475816" y="3616698"/>
          <a:ext cx="718859" cy="4174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68355</xdr:colOff>
      <xdr:row>5</xdr:row>
      <xdr:rowOff>1714500</xdr:rowOff>
    </xdr:from>
    <xdr:to>
      <xdr:col>9</xdr:col>
      <xdr:colOff>926230</xdr:colOff>
      <xdr:row>5</xdr:row>
      <xdr:rowOff>2151529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/>
      </xdr:blipFill>
      <xdr:spPr bwMode="auto">
        <a:xfrm>
          <a:off x="9334819" y="3374571"/>
          <a:ext cx="857875" cy="437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7"/>
  <sheetViews>
    <sheetView tabSelected="1" view="pageBreakPreview" zoomScale="94" zoomScaleNormal="80" zoomScaleSheetLayoutView="94" workbookViewId="0">
      <selection activeCell="C7" sqref="C7"/>
    </sheetView>
  </sheetViews>
  <sheetFormatPr defaultColWidth="9.140625" defaultRowHeight="12.75"/>
  <cols>
    <col min="1" max="1" width="4.85546875" style="1" customWidth="1"/>
    <col min="2" max="2" width="32.7109375" style="1" customWidth="1"/>
    <col min="3" max="3" width="26.42578125" style="1" customWidth="1"/>
    <col min="4" max="4" width="5.85546875" style="1" bestFit="1" customWidth="1"/>
    <col min="5" max="5" width="7.85546875" style="1" customWidth="1"/>
    <col min="6" max="6" width="15.5703125" style="1" bestFit="1" customWidth="1"/>
    <col min="7" max="7" width="16.28515625" style="1" bestFit="1" customWidth="1"/>
    <col min="8" max="8" width="15.85546875" style="1" bestFit="1" customWidth="1"/>
    <col min="9" max="9" width="16.42578125" style="1" customWidth="1"/>
    <col min="10" max="10" width="14.7109375" style="1" customWidth="1"/>
    <col min="11" max="11" width="14.28515625" style="1" customWidth="1"/>
    <col min="12" max="12" width="15.42578125" style="1" customWidth="1"/>
    <col min="13" max="13" width="18.85546875" style="1" customWidth="1"/>
    <col min="14" max="16384" width="9.140625" style="1"/>
  </cols>
  <sheetData>
    <row r="1" spans="1:13" ht="30.75" customHeight="1">
      <c r="A1" s="29" t="s">
        <v>21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5.7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ht="15.75">
      <c r="A3" s="36" t="s">
        <v>24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3" ht="15.7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</row>
    <row r="5" spans="1:13" ht="51.75" customHeight="1">
      <c r="A5" s="38" t="s">
        <v>0</v>
      </c>
      <c r="B5" s="40" t="s">
        <v>17</v>
      </c>
      <c r="C5" s="38" t="s">
        <v>15</v>
      </c>
      <c r="D5" s="38" t="s">
        <v>1</v>
      </c>
      <c r="E5" s="38" t="s">
        <v>12</v>
      </c>
      <c r="F5" s="44" t="s">
        <v>2</v>
      </c>
      <c r="G5" s="45"/>
      <c r="H5" s="45"/>
      <c r="I5" s="41" t="s">
        <v>3</v>
      </c>
      <c r="J5" s="41"/>
      <c r="K5" s="41"/>
      <c r="L5" s="38" t="s">
        <v>4</v>
      </c>
      <c r="M5" s="38"/>
    </row>
    <row r="6" spans="1:13" ht="180" customHeight="1">
      <c r="A6" s="39"/>
      <c r="B6" s="39"/>
      <c r="C6" s="39"/>
      <c r="D6" s="39"/>
      <c r="E6" s="39"/>
      <c r="F6" s="15" t="s">
        <v>9</v>
      </c>
      <c r="G6" s="15" t="s">
        <v>10</v>
      </c>
      <c r="H6" s="15" t="s">
        <v>11</v>
      </c>
      <c r="I6" s="15" t="s">
        <v>18</v>
      </c>
      <c r="J6" s="13" t="s">
        <v>5</v>
      </c>
      <c r="K6" s="13" t="s">
        <v>6</v>
      </c>
      <c r="L6" s="15" t="s">
        <v>16</v>
      </c>
      <c r="M6" s="13" t="s">
        <v>14</v>
      </c>
    </row>
    <row r="7" spans="1:13" ht="37.9" customHeight="1">
      <c r="A7" s="23">
        <v>1</v>
      </c>
      <c r="B7" s="24" t="s">
        <v>23</v>
      </c>
      <c r="C7" s="23" t="s">
        <v>20</v>
      </c>
      <c r="D7" s="23" t="s">
        <v>22</v>
      </c>
      <c r="E7" s="23">
        <v>1</v>
      </c>
      <c r="F7" s="25">
        <v>286000</v>
      </c>
      <c r="G7" s="25">
        <v>260000</v>
      </c>
      <c r="H7" s="25">
        <v>273000</v>
      </c>
      <c r="I7" s="14">
        <f t="shared" ref="I7" si="0">AVERAGE(F7:H7)</f>
        <v>273000</v>
      </c>
      <c r="J7" s="14">
        <f t="shared" ref="J7" si="1">STDEV(F7:H7)</f>
        <v>13000</v>
      </c>
      <c r="K7" s="14">
        <f t="shared" ref="K7" si="2">J7/I7*100</f>
        <v>4.7619047619047619</v>
      </c>
      <c r="L7" s="14">
        <f t="shared" ref="L7" si="3">ROUND(I7,2)</f>
        <v>273000</v>
      </c>
      <c r="M7" s="14">
        <f t="shared" ref="M7" si="4">L7*E7</f>
        <v>273000</v>
      </c>
    </row>
    <row r="8" spans="1:13" ht="15">
      <c r="A8" s="16"/>
      <c r="B8" s="17"/>
      <c r="C8" s="18"/>
      <c r="D8" s="19"/>
      <c r="E8" s="19"/>
      <c r="F8" s="20"/>
      <c r="G8" s="20"/>
      <c r="H8" s="21"/>
      <c r="I8" s="20"/>
      <c r="J8" s="20"/>
      <c r="K8" s="20"/>
      <c r="L8" s="20"/>
      <c r="M8" s="22">
        <f>SUM(M7:M7)</f>
        <v>273000</v>
      </c>
    </row>
    <row r="9" spans="1:13" s="2" customFormat="1" ht="15.75">
      <c r="A9" s="26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8"/>
    </row>
    <row r="10" spans="1:13" ht="15.75" customHeight="1">
      <c r="A10" s="31" t="s">
        <v>7</v>
      </c>
      <c r="B10" s="31"/>
      <c r="C10" s="31"/>
      <c r="D10" s="31"/>
      <c r="E10" s="31"/>
      <c r="F10" s="31"/>
      <c r="G10" s="31"/>
      <c r="H10" s="32"/>
      <c r="I10" s="11">
        <f>M8</f>
        <v>273000</v>
      </c>
      <c r="J10" s="3" t="s">
        <v>8</v>
      </c>
      <c r="K10" s="12" t="s">
        <v>13</v>
      </c>
      <c r="L10" s="3"/>
      <c r="M10" s="4"/>
    </row>
    <row r="11" spans="1:13" ht="15.75" customHeight="1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</row>
    <row r="12" spans="1:13" ht="15.75">
      <c r="A12" s="33" t="s">
        <v>19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</row>
    <row r="13" spans="1:13" ht="15.75">
      <c r="A13" s="35"/>
      <c r="B13" s="35"/>
      <c r="C13" s="35"/>
      <c r="D13" s="35"/>
      <c r="E13" s="5"/>
      <c r="F13" s="6"/>
      <c r="G13" s="7"/>
      <c r="H13" s="8"/>
      <c r="I13" s="9"/>
      <c r="J13" s="9"/>
      <c r="K13" s="9"/>
      <c r="L13" s="9"/>
      <c r="M13" s="9"/>
    </row>
    <row r="14" spans="1:13" ht="15.7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ht="15.7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7" spans="9:9">
      <c r="I17" s="10"/>
    </row>
  </sheetData>
  <mergeCells count="17">
    <mergeCell ref="A13:D13"/>
    <mergeCell ref="A3:M3"/>
    <mergeCell ref="A5:A6"/>
    <mergeCell ref="B5:B6"/>
    <mergeCell ref="C5:C6"/>
    <mergeCell ref="D5:D6"/>
    <mergeCell ref="E5:E6"/>
    <mergeCell ref="I5:K5"/>
    <mergeCell ref="L5:M5"/>
    <mergeCell ref="A4:M4"/>
    <mergeCell ref="A11:M11"/>
    <mergeCell ref="F5:H5"/>
    <mergeCell ref="A9:M9"/>
    <mergeCell ref="A1:M1"/>
    <mergeCell ref="A2:M2"/>
    <mergeCell ref="A10:H10"/>
    <mergeCell ref="A12:M12"/>
  </mergeCells>
  <pageMargins left="0.7" right="0.7" top="0.75" bottom="0.75" header="0.3" footer="0.3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НМЦД 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ЭТП ТОРГИ-ОНЛАЙН</dc:creator>
  <cp:lastModifiedBy>ТЕХНИК2</cp:lastModifiedBy>
  <cp:revision>3</cp:revision>
  <cp:lastPrinted>2026-02-17T04:56:11Z</cp:lastPrinted>
  <dcterms:created xsi:type="dcterms:W3CDTF">2014-05-19T23:28:21Z</dcterms:created>
  <dcterms:modified xsi:type="dcterms:W3CDTF">2026-02-17T22:16:00Z</dcterms:modified>
</cp:coreProperties>
</file>