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wmf" ContentType="image/x-wmf"/>
  <Override PartName="/xl/media/image3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<sst xmlns="http://schemas.openxmlformats.org/spreadsheetml/2006/main" count="84" uniqueCount="64">
  <si>
    <t xml:space="preserve"> </t>
  </si>
  <si>
    <t xml:space="preserve">Обоснование начальной (максимальной) цены договора</t>
  </si>
  <si>
    <t xml:space="preserve">Характеристики объекта закупки</t>
  </si>
  <si>
    <t xml:space="preserve">Характеристики объекта закупки указаны в описании объекта закупки</t>
  </si>
  <si>
    <t xml:space="preserve">Используемый метод определения НМЦД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</si>
  <si>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договора, цены договора 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</si>
  <si>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МАУ "ДОРОЖНОЕ СПЕЦИАЛИЗИРОВАННОЕ ХОЗЯЙСТВО ГОРОДА ПУГАЧЕВА"</t>
  </si>
  <si>
    <t xml:space="preserve"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</si>
  <si>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№</t>
  </si>
  <si>
    <t xml:space="preserve">Наименование товара, услуги (работы)</t>
  </si>
  <si>
    <t xml:space="preserve">ОКПД2</t>
  </si>
  <si>
    <t xml:space="preserve">Единица измерения</t>
  </si>
  <si>
    <t xml:space="preserve">Кол-во</t>
  </si>
  <si>
    <t xml:space="preserve">Поставщик 1</t>
  </si>
  <si>
    <t xml:space="preserve">Поставщик 2</t>
  </si>
  <si>
    <t xml:space="preserve">Поставщик 3</t>
  </si>
  <si>
    <t xml:space="preserve">{Поставщик_4}</t>
  </si>
  <si>
    <t xml:space="preserve">{Поставщик_5}</t>
  </si>
  <si>
    <t xml:space="preserve">{Поставщик_6}</t>
  </si>
  <si>
    <t xml:space="preserve">{Поставщик_7}</t>
  </si>
  <si>
    <t xml:space="preserve">{Поставщик_8}</t>
  </si>
  <si>
    <t xml:space="preserve">{Поставщик_9}</t>
  </si>
  <si>
    <t xml:space="preserve">{Поставщик_10}</t>
  </si>
  <si>
    <t xml:space="preserve">{Поставщик_11}</t>
  </si>
  <si>
    <t xml:space="preserve">{Поставщик_12}</t>
  </si>
  <si>
    <t xml:space="preserve">{Поставщик_13}</t>
  </si>
  <si>
    <t xml:space="preserve">{Поставщик_14}</t>
  </si>
  <si>
    <t xml:space="preserve">{Поставщик_15}</t>
  </si>
  <si>
    <t xml:space="preserve">{Поставщик_16}</t>
  </si>
  <si>
    <t xml:space="preserve">{Поставщик_17}</t>
  </si>
  <si>
    <t xml:space="preserve">{Поставщик_18}</t>
  </si>
  <si>
    <t xml:space="preserve">{Поставщик_19}</t>
  </si>
  <si>
    <t xml:space="preserve">{Поставщик_20}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</si>
  <si>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</si>
  <si>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</si>
  <si>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</si>
  <si>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НМЦД (рын)</t>
  </si>
  <si>
    <t xml:space="preserve">Цена (руб.)</t>
  </si>
  <si>
    <t xml:space="preserve">1</t>
  </si>
  <si>
    <t xml:space="preserve">Мазут топочный малозольный М-100</t>
  </si>
  <si>
    <t xml:space="preserve">19.20.28.110</t>
  </si>
  <si>
    <t xml:space="preserve">тонна</t>
  </si>
  <si>
    <t xml:space="preserve">25</t>
  </si>
  <si>
    <t xml:space="preserve">{Цена_4}</t>
  </si>
  <si>
    <t xml:space="preserve">{Цена_5}</t>
  </si>
  <si>
    <t xml:space="preserve">{Цена_6}</t>
  </si>
  <si>
    <t xml:space="preserve">{Цена_7}</t>
  </si>
  <si>
    <t xml:space="preserve">{Цена_8}</t>
  </si>
  <si>
    <t xml:space="preserve">{Цена_9}</t>
  </si>
  <si>
    <t xml:space="preserve">{Цена_10}</t>
  </si>
  <si>
    <t xml:space="preserve">{Цена_11}</t>
  </si>
  <si>
    <t xml:space="preserve">{Цена_12}</t>
  </si>
  <si>
    <t xml:space="preserve">{Цена_13}</t>
  </si>
  <si>
    <t xml:space="preserve">{Цена_14}</t>
  </si>
  <si>
    <t xml:space="preserve">{Цена_15}</t>
  </si>
  <si>
    <t xml:space="preserve">{Цена_16}</t>
  </si>
  <si>
    <t xml:space="preserve">{Цена_17}</t>
  </si>
  <si>
    <t xml:space="preserve">{Цена_18}</t>
  </si>
  <si>
    <t xml:space="preserve">{Цена_19}</t>
  </si>
  <si>
    <t xml:space="preserve">{Цена_20}</t>
  </si>
  <si>
    <t xml:space="preserve">Итого:</t>
  </si>
  <si>
    <t xml:space="preserve">На основании проведенного анализа рынка и расчетов, НМЦД составляет:</t>
  </si>
  <si>
    <t xml:space="preserve">рублей</t>
  </si>
  <si>
    <t xml:space="preserve">Дата подготовки обоснования НМЦД:12.02.2026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</si>
</sst>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.00#########"/>
    <numFmt numFmtId="167" formatCode="@"/>
    <numFmt numFmtId="168" formatCode="#,##0.00\ _₽"/>
  </numFmts>
  <fonts count="1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sz val="11"/>
      <color rgb="FF000000"/>
      <name val="Times New Roman"/>
      <family val="0"/>
      <charset val="204"/>
    </font>
    <font>
      <sz val="8"/>
      <color rgb="FF000000"/>
      <name val="Times New Roman"/>
      <family val="0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0"/>
      <charset val="204"/>
    </font>
    <font>
      <sz val="10"/>
      <name val="Times New Roman"/>
      <family val="0"/>
      <charset val="204"/>
    </font>
    <font>
      <b val="true"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family val="0"/>
      <charset val="204"/>
    </font>
    <font>
      <sz val="10.8"/>
      <color rgb="FF000000"/>
      <name val="Calibri"/>
      <family val="0"/>
      <charset val="204"/>
    </font>
    <font>
      <sz val="9"/>
      <color rgb="FF000000"/>
      <name val="Calibri"/>
      <family val="0"/>
      <charset val="204"/>
    </font>
    <font>
      <sz val="9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2.wmf"/><Relationship Id="rId4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429840</xdr:colOff>
      <xdr:row>8</xdr:row>
      <xdr:rowOff>182160</xdr:rowOff>
    </xdr:from>
    <xdr:to>
      <xdr:col>2</xdr:col>
      <xdr:colOff>97560</xdr:colOff>
      <xdr:row>8</xdr:row>
      <xdr:rowOff>799920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429840" y="2801520"/>
          <a:ext cx="1691640" cy="61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219240</xdr:colOff>
      <xdr:row>10</xdr:row>
      <xdr:rowOff>85680</xdr:rowOff>
    </xdr:from>
    <xdr:to>
      <xdr:col>29</xdr:col>
      <xdr:colOff>1598760</xdr:colOff>
      <xdr:row>11</xdr:row>
      <xdr:rowOff>40320</xdr:rowOff>
    </xdr:to>
    <xdr:pic>
      <xdr:nvPicPr>
        <xdr:cNvPr id="1" name="Изображение 2" descr=""/>
        <xdr:cNvPicPr/>
      </xdr:nvPicPr>
      <xdr:blipFill>
        <a:blip r:embed="rId2"/>
        <a:stretch/>
      </xdr:blipFill>
      <xdr:spPr>
        <a:xfrm>
          <a:off x="15050160" y="4676760"/>
          <a:ext cx="1379520" cy="525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26</xdr:col>
      <xdr:colOff>123840</xdr:colOff>
      <xdr:row>10</xdr:row>
      <xdr:rowOff>76320</xdr:rowOff>
    </xdr:from>
    <xdr:to>
      <xdr:col>26</xdr:col>
      <xdr:colOff>1188360</xdr:colOff>
      <xdr:row>11</xdr:row>
      <xdr:rowOff>28440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10534680" y="4667400"/>
          <a:ext cx="1064520" cy="523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27</xdr:col>
      <xdr:colOff>181080</xdr:colOff>
      <xdr:row>10</xdr:row>
      <xdr:rowOff>152280</xdr:rowOff>
    </xdr:from>
    <xdr:to>
      <xdr:col>27</xdr:col>
      <xdr:colOff>1360080</xdr:colOff>
      <xdr:row>11</xdr:row>
      <xdr:rowOff>35280</xdr:rowOff>
    </xdr:to>
    <xdr:pic>
      <xdr:nvPicPr>
        <xdr:cNvPr id="3" name="Picture 1" descr=""/>
        <xdr:cNvPicPr/>
      </xdr:nvPicPr>
      <xdr:blipFill>
        <a:blip r:embed="rId4"/>
        <a:stretch/>
      </xdr:blipFill>
      <xdr:spPr>
        <a:xfrm>
          <a:off x="12041640" y="4743360"/>
          <a:ext cx="1179000" cy="454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2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0.85"/>
    <col collapsed="false" customWidth="true" hidden="false" outlineLevel="0" max="3" min="3" style="1" width="17.86"/>
    <col collapsed="false" customWidth="true" hidden="false" outlineLevel="0" max="4" min="4" style="1" width="15.71"/>
    <col collapsed="false" customWidth="true" hidden="false" outlineLevel="0" max="5" min="5" style="1" width="9.57"/>
    <col collapsed="false" customWidth="true" hidden="false" outlineLevel="0" max="6" min="6" style="1" width="9.86"/>
    <col collapsed="false" customWidth="true" hidden="false" outlineLevel="0" max="9" min="7" style="2" width="22"/>
    <col collapsed="false" customWidth="true" hidden="true" outlineLevel="0" max="26" min="10" style="2" width="22"/>
    <col collapsed="false" customWidth="true" hidden="false" outlineLevel="0" max="27" min="27" style="2" width="20.57"/>
    <col collapsed="false" customWidth="true" hidden="false" outlineLevel="0" max="28" min="28" style="2" width="23"/>
    <col collapsed="false" customWidth="true" hidden="false" outlineLevel="0" max="29" min="29" style="2" width="19.14"/>
    <col collapsed="false" customWidth="true" hidden="false" outlineLevel="0" max="30" min="30" style="1" width="27.71"/>
    <col collapsed="false" customWidth="true" hidden="false" outlineLevel="0" max="31" min="31" style="1" width="18.42"/>
    <col collapsed="false" customWidth="true" hidden="false" outlineLevel="0" max="1025" min="32" style="1" width="9.14"/>
    <col collapsed="false" customWidth="false" hidden="false" outlineLevel="0" max="16384" min="1026" style="1" width="9"/>
  </cols>
  <sheetData>
    <row r="1" customFormat="false" ht="15" hidden="false" customHeight="true" outlineLevel="0" collapsed="false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customFormat="false" ht="15" hidden="false" customHeight="true" outlineLevel="0" collapsed="false">
      <c r="A2" s="3"/>
      <c r="B2" s="3"/>
      <c r="C2" s="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customFormat="false" ht="36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7"/>
      <c r="AB5" s="5"/>
      <c r="AC5" s="5"/>
    </row>
    <row r="6" customFormat="false" ht="24.75" hidden="false" customHeight="true" outlineLevel="0" collapsed="false">
      <c r="A6" s="8" t="s">
        <v>2</v>
      </c>
      <c r="B6" s="8"/>
      <c r="C6" s="9" t="s">
        <v>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customFormat="false" ht="42" hidden="false" customHeight="true" outlineLevel="0" collapsed="false">
      <c r="A7" s="8" t="s">
        <v>4</v>
      </c>
      <c r="B7" s="8"/>
      <c r="C7" s="9" t="s">
        <v>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customFormat="false" ht="43.5" hidden="false" customHeight="true" outlineLevel="0" collapsed="false">
      <c r="A8" s="10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customFormat="false" ht="125.25" hidden="false" customHeight="true" outlineLevel="0" collapsed="false">
      <c r="A9" s="11" t="s"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customFormat="false" ht="30" hidden="false" customHeight="true" outlineLevel="0" collapsed="false">
      <c r="A10" s="8" t="s">
        <v>8</v>
      </c>
      <c r="B10" s="8" t="s">
        <v>9</v>
      </c>
      <c r="C10" s="8"/>
      <c r="D10" s="12" t="s">
        <v>10</v>
      </c>
      <c r="E10" s="8" t="s">
        <v>11</v>
      </c>
      <c r="F10" s="12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3" t="s">
        <v>18</v>
      </c>
      <c r="M10" s="13" t="s">
        <v>19</v>
      </c>
      <c r="N10" s="13" t="s">
        <v>20</v>
      </c>
      <c r="O10" s="13" t="s">
        <v>21</v>
      </c>
      <c r="P10" s="13" t="s">
        <v>22</v>
      </c>
      <c r="Q10" s="13" t="s">
        <v>23</v>
      </c>
      <c r="R10" s="13" t="s">
        <v>24</v>
      </c>
      <c r="S10" s="13" t="s">
        <v>25</v>
      </c>
      <c r="T10" s="13" t="s">
        <v>26</v>
      </c>
      <c r="U10" s="13" t="s">
        <v>27</v>
      </c>
      <c r="V10" s="13" t="s">
        <v>28</v>
      </c>
      <c r="W10" s="13" t="s">
        <v>29</v>
      </c>
      <c r="X10" s="13" t="s">
        <v>30</v>
      </c>
      <c r="Y10" s="13" t="s">
        <v>31</v>
      </c>
      <c r="Z10" s="13" t="s">
        <v>32</v>
      </c>
      <c r="AA10" s="14" t="s">
        <v>33</v>
      </c>
      <c r="AB10" s="14" t="s">
        <v>34</v>
      </c>
      <c r="AC10" s="12" t="s">
        <v>35</v>
      </c>
      <c r="AD10" s="15" t="s">
        <v>36</v>
      </c>
    </row>
    <row r="11" customFormat="false" ht="45" hidden="false" customHeight="true" outlineLevel="0" collapsed="false">
      <c r="A11" s="8"/>
      <c r="B11" s="8"/>
      <c r="C11" s="8"/>
      <c r="D11" s="12"/>
      <c r="E11" s="8"/>
      <c r="F11" s="12"/>
      <c r="G11" s="13" t="s">
        <v>37</v>
      </c>
      <c r="H11" s="13" t="s">
        <v>37</v>
      </c>
      <c r="I11" s="13" t="s">
        <v>37</v>
      </c>
      <c r="J11" s="13" t="s">
        <v>37</v>
      </c>
      <c r="K11" s="13" t="s">
        <v>37</v>
      </c>
      <c r="L11" s="13" t="s">
        <v>37</v>
      </c>
      <c r="M11" s="13" t="s">
        <v>37</v>
      </c>
      <c r="N11" s="13" t="s">
        <v>37</v>
      </c>
      <c r="O11" s="13" t="s">
        <v>37</v>
      </c>
      <c r="P11" s="13" t="s">
        <v>37</v>
      </c>
      <c r="Q11" s="13" t="s">
        <v>37</v>
      </c>
      <c r="R11" s="13" t="s">
        <v>37</v>
      </c>
      <c r="S11" s="13" t="s">
        <v>37</v>
      </c>
      <c r="T11" s="13" t="s">
        <v>37</v>
      </c>
      <c r="U11" s="13" t="s">
        <v>37</v>
      </c>
      <c r="V11" s="13" t="s">
        <v>37</v>
      </c>
      <c r="W11" s="13" t="s">
        <v>37</v>
      </c>
      <c r="X11" s="13" t="s">
        <v>37</v>
      </c>
      <c r="Y11" s="13" t="s">
        <v>37</v>
      </c>
      <c r="Z11" s="13" t="s">
        <v>37</v>
      </c>
      <c r="AA11" s="16"/>
      <c r="AB11" s="16"/>
      <c r="AC11" s="12"/>
      <c r="AD11" s="17"/>
    </row>
    <row r="12" customFormat="false" ht="24" hidden="false" customHeight="true" outlineLevel="0" collapsed="false">
      <c r="A12" s="8" t="s">
        <v>38</v>
      </c>
      <c r="B12" s="8" t="s">
        <v>39</v>
      </c>
      <c r="C12" s="8"/>
      <c r="D12" s="18" t="s">
        <v>40</v>
      </c>
      <c r="E12" s="8" t="s">
        <v>41</v>
      </c>
      <c r="F12" s="19" t="s">
        <v>42</v>
      </c>
      <c r="G12" s="20" t="n">
        <v>24800</v>
      </c>
      <c r="H12" s="21" t="n">
        <v>26900</v>
      </c>
      <c r="I12" s="21" t="n">
        <v>25010</v>
      </c>
      <c r="J12" s="13" t="s">
        <v>43</v>
      </c>
      <c r="K12" s="13" t="s">
        <v>44</v>
      </c>
      <c r="L12" s="13" t="s">
        <v>45</v>
      </c>
      <c r="M12" s="13" t="s">
        <v>46</v>
      </c>
      <c r="N12" s="13" t="s">
        <v>47</v>
      </c>
      <c r="O12" s="13" t="s">
        <v>48</v>
      </c>
      <c r="P12" s="13" t="s">
        <v>49</v>
      </c>
      <c r="Q12" s="13" t="s">
        <v>50</v>
      </c>
      <c r="R12" s="13" t="s">
        <v>51</v>
      </c>
      <c r="S12" s="13" t="s">
        <v>52</v>
      </c>
      <c r="T12" s="13" t="s">
        <v>53</v>
      </c>
      <c r="U12" s="13" t="s">
        <v>54</v>
      </c>
      <c r="V12" s="13" t="s">
        <v>55</v>
      </c>
      <c r="W12" s="13" t="s">
        <v>56</v>
      </c>
      <c r="X12" s="13" t="s">
        <v>57</v>
      </c>
      <c r="Y12" s="13" t="s">
        <v>58</v>
      </c>
      <c r="Z12" s="13" t="s">
        <v>59</v>
      </c>
      <c r="AA12" s="20" t="n">
        <f aca="false">STDEV(G12:I12)</f>
        <v>1156.58981493008</v>
      </c>
      <c r="AB12" s="20" t="n">
        <f aca="false">AA12/AC12*100</f>
        <v>4.52322962428659</v>
      </c>
      <c r="AC12" s="20" t="n">
        <f aca="false">AVERAGE(G12:I12)</f>
        <v>25570</v>
      </c>
      <c r="AD12" s="20" t="n">
        <f aca="false">AC12*F12</f>
        <v>639250</v>
      </c>
      <c r="AE12" s="2"/>
      <c r="AF12" s="2"/>
    </row>
    <row r="13" customFormat="false" ht="15" hidden="false" customHeight="false" outlineLevel="0" collapsed="false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C13" s="8" t="s">
        <v>60</v>
      </c>
      <c r="AD13" s="20" t="n">
        <f aca="false">SUM(AD12:AD12)</f>
        <v>639250</v>
      </c>
    </row>
    <row r="14" customFormat="false" ht="15" hidden="false" customHeight="true" outlineLevel="0" collapsed="false">
      <c r="A14" s="23" t="s">
        <v>61</v>
      </c>
      <c r="B14" s="23"/>
      <c r="C14" s="23"/>
      <c r="D14" s="23"/>
      <c r="E14" s="23"/>
      <c r="F14" s="23"/>
      <c r="G14" s="23"/>
      <c r="H14" s="23"/>
      <c r="I14" s="24" t="n">
        <f aca="false">AD13</f>
        <v>639250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 t="s">
        <v>62</v>
      </c>
      <c r="AB14" s="25"/>
      <c r="AC14" s="25"/>
      <c r="AD14" s="25"/>
    </row>
    <row r="15" customFormat="false" ht="15" hidden="false" customHeight="false" outlineLevel="0" collapsed="false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customFormat="false" ht="15" hidden="false" customHeight="true" outlineLevel="0" collapsed="false">
      <c r="A16" s="28" t="s">
        <v>63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customFormat="false" ht="15" hidden="false" customHeight="false" outlineLevel="0" collapsed="false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customFormat="false" ht="15" hidden="false" customHeight="false" outlineLevel="0" collapsed="false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="1" customFormat="true" ht="15" hidden="false" customHeight="false" outlineLevel="0" collapsed="false">
      <c r="A20" s="30"/>
      <c r="B20" s="30"/>
      <c r="C20" s="30"/>
      <c r="D20" s="30"/>
      <c r="E20" s="30"/>
    </row>
    <row r="21" s="1" customFormat="true" ht="15" hidden="false" customHeight="false" outlineLevel="0" collapsed="false">
      <c r="A21" s="31"/>
      <c r="B21" s="31"/>
      <c r="C21" s="31"/>
      <c r="D21" s="31"/>
      <c r="E21" s="32"/>
      <c r="F21" s="33"/>
    </row>
    <row r="22" s="1" customFormat="true" ht="15" hidden="false" customHeight="true" outlineLevel="0" collapsed="false">
      <c r="A22" s="34"/>
      <c r="B22" s="34"/>
      <c r="C22" s="34"/>
      <c r="D22" s="34"/>
      <c r="E22" s="34"/>
      <c r="F22" s="33"/>
    </row>
    <row r="23" s="1" customFormat="true" ht="15" hidden="false" customHeight="true" outlineLevel="0" collapsed="false">
      <c r="A23" s="31"/>
      <c r="B23" s="31"/>
      <c r="C23" s="31"/>
      <c r="D23" s="31"/>
      <c r="E23" s="31"/>
      <c r="F23" s="33"/>
    </row>
    <row r="24" s="1" customFormat="true" ht="15" hidden="false" customHeight="true" outlineLevel="0" collapsed="false">
      <c r="A24" s="35"/>
      <c r="B24" s="35"/>
      <c r="C24" s="35"/>
      <c r="D24" s="35"/>
      <c r="E24" s="35"/>
      <c r="F24" s="36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="1" customFormat="true" ht="15.75" hidden="false" customHeight="false" outlineLevel="0" collapsed="false">
      <c r="A25" s="27"/>
      <c r="B25" s="27"/>
      <c r="C25" s="27"/>
      <c r="D25" s="27"/>
      <c r="E25" s="27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customFormat="false" ht="15.75" hidden="false" customHeight="false" outlineLevel="0" collapsed="false">
      <c r="A26" s="38" t="s">
        <v>0</v>
      </c>
    </row>
  </sheetData>
  <mergeCells count="18">
    <mergeCell ref="A3:AD3"/>
    <mergeCell ref="A6:B6"/>
    <mergeCell ref="C6:AD6"/>
    <mergeCell ref="A7:B7"/>
    <mergeCell ref="C7:AD7"/>
    <mergeCell ref="A8:AD8"/>
    <mergeCell ref="A9:AD9"/>
    <mergeCell ref="A10:A11"/>
    <mergeCell ref="B10:C11"/>
    <mergeCell ref="D10:D11"/>
    <mergeCell ref="E10:E11"/>
    <mergeCell ref="F10:F11"/>
    <mergeCell ref="AC10:AC11"/>
    <mergeCell ref="B12:C12"/>
    <mergeCell ref="A13:AA13"/>
    <mergeCell ref="A14:H14"/>
    <mergeCell ref="A15:AD15"/>
    <mergeCell ref="A16:AD16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458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2026-02-12T11:58:16Z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