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RGI-~1\AppData\Local\Temp\Rar$DIa8424.40853\"/>
    </mc:Choice>
  </mc:AlternateContent>
  <bookViews>
    <workbookView xWindow="-105" yWindow="-105" windowWidth="23250" windowHeight="12450"/>
  </bookViews>
  <sheets>
    <sheet name="НМЦД " sheetId="2" r:id="rId1"/>
  </sheets>
  <calcPr calcId="162913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2" l="1"/>
  <c r="L7" i="2"/>
  <c r="M7" i="2"/>
  <c r="J7" i="2"/>
  <c r="K7" i="2"/>
  <c r="I6" i="2"/>
  <c r="J6" i="2"/>
  <c r="K6" i="2"/>
  <c r="L6" i="2"/>
  <c r="M6" i="2"/>
  <c r="I5" i="2"/>
  <c r="L5" i="2"/>
  <c r="M5" i="2"/>
  <c r="M8" i="2"/>
  <c r="J5" i="2"/>
  <c r="K5" i="2"/>
  <c r="I10" i="2"/>
</calcChain>
</file>

<file path=xl/sharedStrings.xml><?xml version="1.0" encoding="utf-8"?>
<sst xmlns="http://schemas.openxmlformats.org/spreadsheetml/2006/main" count="31" uniqueCount="28">
  <si>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</si>
  <si>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</si>
  <si>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</si>
  <si>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</si>
  <si>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</si>
  <si>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</si>
  <si>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</si>
  <si>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</si>
  <si>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</si>
  <si>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</si>
  <si>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</si>
  <si>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В результате проведенного расчета Н(М)Ц договора составила:</t>
  </si>
  <si>
    <t>рублей</t>
  </si>
  <si>
    <t>в соответствии с Техническим заданием</t>
  </si>
  <si>
    <t>Коммерческое предложение                       №1</t>
  </si>
  <si>
    <t>Коммерческое предложение                        № 2</t>
  </si>
  <si>
    <t>Коммерческое предложение                 № 3</t>
  </si>
  <si>
    <t>Кол-во &lt;v&gt;</t>
  </si>
  <si>
    <t xml:space="preserve"> </t>
  </si>
  <si>
    <t>Расчет Н(М)ЦД по формуле                             v - количество (объем) закупаемого товара (работы, услуги);
     ц - ср. цена за единицу    Н(М)ЦД = v*ц</t>
  </si>
  <si>
    <t>Приложение № 2
к запросу цен в электронной форме 
от «___» ________ 202_ г. № ___</t>
  </si>
  <si>
    <t>кг</t>
  </si>
  <si>
    <t>Кура охлажденная</t>
  </si>
  <si>
    <t>Филе грудок куриное, охлажденное</t>
  </si>
  <si>
    <t>Яйцо куриное столовое</t>
  </si>
  <si>
    <t xml:space="preserve">При определениеии начальной (максимальной) цены Договора на поставку продуктов питания (птица, яйцо) применен метод сопоставимых рыночных цен (анализ рынка). </t>
  </si>
  <si>
    <t>Обоснование начальной (максимальной) цены Договора на поставку продуктов питания (птица, яйцо)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</si>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</sst>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0"/>
  </numFmts>
  <fonts count="12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i/>
      <sz val="11"/>
      <name val="Times New Roman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43" fontId="1" fillId="0" borderId="0" xfId="0" applyNumberFormat="1" applyFont="1"/>
    <xf numFmtId="4" fontId="9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4" fontId="9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9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</xdr:row>
      <xdr:rowOff>1476374</xdr:rowOff>
    </xdr:from>
    <xdr:to>
      <xdr:col>10</xdr:col>
      <xdr:colOff>600075</xdr:colOff>
      <xdr:row>3</xdr:row>
      <xdr:rowOff>1819275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934575" y="3695699"/>
          <a:ext cx="59055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169208</xdr:colOff>
      <xdr:row>3</xdr:row>
      <xdr:rowOff>1266265</xdr:rowOff>
    </xdr:from>
    <xdr:to>
      <xdr:col>9</xdr:col>
      <xdr:colOff>674033</xdr:colOff>
      <xdr:row>3</xdr:row>
      <xdr:rowOff>1523439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9189383" y="3485590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tabSelected="1" topLeftCell="E4" zoomScaleNormal="100" workbookViewId="0">
      <selection activeCell="I10" sqref="I10"/>
    </sheetView>
  </sheetViews>
  <sheetFormatPr defaultColWidth="9.140625" defaultRowHeight="12.75" x14ac:dyDescent="0.2"/>
  <cols>
    <col min="1" max="1" width="3.140625" style="1" bestFit="1" customWidth="1"/>
    <col min="2" max="2" width="31" style="1" bestFit="1" customWidth="1"/>
    <col min="3" max="3" width="24.140625" style="1" customWidth="1"/>
    <col min="4" max="4" width="5.85546875" style="1" bestFit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9" width="16.42578125" style="1" customWidth="1"/>
    <col min="10" max="10" width="13.140625" style="1" bestFit="1" customWidth="1"/>
    <col min="11" max="11" width="9.85546875" style="1" bestFit="1" customWidth="1"/>
    <col min="12" max="12" width="11" style="1" customWidth="1"/>
    <col min="13" max="13" width="16.28515625" style="1" customWidth="1"/>
    <col min="14" max="16384" width="9.140625" style="1"/>
  </cols>
  <sheetData>
    <row r="1" spans="1:13" ht="67.5" customHeight="1" x14ac:dyDescent="0.2">
      <c r="I1" s="34" t="s">
        <v>20</v>
      </c>
      <c r="J1" s="33"/>
      <c r="K1" s="33"/>
      <c r="L1" s="33"/>
      <c r="M1" s="33"/>
    </row>
    <row r="2" spans="1:13" ht="39" customHeight="1" x14ac:dyDescent="0.2">
      <c r="A2" s="35" t="s">
        <v>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133.5" customHeight="1" x14ac:dyDescent="0.2">
      <c r="A3" s="37" t="s">
        <v>0</v>
      </c>
      <c r="B3" s="37" t="s">
        <v>1</v>
      </c>
      <c r="C3" s="37" t="s">
        <v>2</v>
      </c>
      <c r="D3" s="37" t="s">
        <v>3</v>
      </c>
      <c r="E3" s="37" t="s">
        <v>17</v>
      </c>
      <c r="F3" s="37" t="s">
        <v>4</v>
      </c>
      <c r="G3" s="37"/>
      <c r="H3" s="37"/>
      <c r="I3" s="39" t="s">
        <v>5</v>
      </c>
      <c r="J3" s="39"/>
      <c r="K3" s="39"/>
      <c r="L3" s="40" t="s">
        <v>6</v>
      </c>
      <c r="M3" s="40"/>
    </row>
    <row r="4" spans="1:13" ht="180" customHeight="1" thickBot="1" x14ac:dyDescent="0.25">
      <c r="A4" s="37"/>
      <c r="B4" s="38"/>
      <c r="C4" s="38"/>
      <c r="D4" s="38"/>
      <c r="E4" s="38"/>
      <c r="F4" s="26" t="s">
        <v>14</v>
      </c>
      <c r="G4" s="26" t="s">
        <v>15</v>
      </c>
      <c r="H4" s="26" t="s">
        <v>16</v>
      </c>
      <c r="I4" s="26" t="s">
        <v>7</v>
      </c>
      <c r="J4" s="19" t="s">
        <v>8</v>
      </c>
      <c r="K4" s="19" t="s">
        <v>9</v>
      </c>
      <c r="L4" s="20" t="s">
        <v>10</v>
      </c>
      <c r="M4" s="20" t="s">
        <v>19</v>
      </c>
    </row>
    <row r="5" spans="1:13" s="2" customFormat="1" ht="32.25" thickBot="1" x14ac:dyDescent="0.3">
      <c r="A5" s="22">
        <v>1</v>
      </c>
      <c r="B5" s="18" t="s">
        <v>22</v>
      </c>
      <c r="C5" s="29" t="s">
        <v>13</v>
      </c>
      <c r="D5" s="18" t="s">
        <v>21</v>
      </c>
      <c r="E5" s="41">
        <v>70</v>
      </c>
      <c r="F5" s="25">
        <v>493.5</v>
      </c>
      <c r="G5" s="25">
        <v>470</v>
      </c>
      <c r="H5" s="25">
        <v>445</v>
      </c>
      <c r="I5" s="4">
        <f>AVERAGE(F5:H5)</f>
        <v>469.5</v>
      </c>
      <c r="J5" s="5">
        <f>SQRT(((SUM((POWER(H5-I5,2)),(POWER(G5-I5,2)),(POWER(F5-I5,2)))/(COLUMNS(F5:H5)-1))))</f>
        <v>24.253865671269807</v>
      </c>
      <c r="K5" s="5">
        <f>J5/I5*100</f>
        <v>5.165892581740108</v>
      </c>
      <c r="L5" s="6">
        <f>ROUND(I5,2)</f>
        <v>469.5</v>
      </c>
      <c r="M5" s="6">
        <f>L5*E5</f>
        <v>32865</v>
      </c>
    </row>
    <row r="6" spans="1:13" s="2" customFormat="1" ht="32.25" thickBot="1" x14ac:dyDescent="0.3">
      <c r="A6" s="22">
        <v>2</v>
      </c>
      <c r="B6" s="18" t="s">
        <v>23</v>
      </c>
      <c r="C6" s="29" t="s">
        <v>13</v>
      </c>
      <c r="D6" s="18" t="s">
        <v>21</v>
      </c>
      <c r="E6" s="42">
        <v>250</v>
      </c>
      <c r="F6" s="25">
        <v>294</v>
      </c>
      <c r="G6" s="25">
        <v>280</v>
      </c>
      <c r="H6" s="25">
        <v>265</v>
      </c>
      <c r="I6" s="4">
        <f t="shared" ref="I6:I7" si="0">AVERAGE(F6:H6)</f>
        <v>279.66666666666669</v>
      </c>
      <c r="J6" s="5">
        <f t="shared" ref="J6:J7" si="1">SQRT(((SUM((POWER(H6-I6,2)),(POWER(G6-I6,2)),(POWER(F6-I6,2)))/(COLUMNS(F6:H6)-1))))</f>
        <v>14.502873278538061</v>
      </c>
      <c r="K6" s="5">
        <f t="shared" ref="K6:K7" si="2">J6/I6*100</f>
        <v>5.1857711365451937</v>
      </c>
      <c r="L6" s="6">
        <f t="shared" ref="L6:L7" si="3">ROUND(I6,2)</f>
        <v>279.67</v>
      </c>
      <c r="M6" s="6">
        <f t="shared" ref="M6:M7" si="4">L6*E6</f>
        <v>69917.5</v>
      </c>
    </row>
    <row r="7" spans="1:13" s="2" customFormat="1" ht="32.25" thickBot="1" x14ac:dyDescent="0.3">
      <c r="A7" s="22">
        <v>3</v>
      </c>
      <c r="B7" s="18" t="s">
        <v>24</v>
      </c>
      <c r="C7" s="29" t="s">
        <v>13</v>
      </c>
      <c r="D7" s="18" t="s">
        <v>27</v>
      </c>
      <c r="E7" s="42">
        <v>8000</v>
      </c>
      <c r="F7" s="25">
        <v>13.65</v>
      </c>
      <c r="G7" s="25">
        <v>13</v>
      </c>
      <c r="H7" s="25">
        <v>11</v>
      </c>
      <c r="I7" s="4">
        <f t="shared" si="0"/>
        <v>12.549999999999999</v>
      </c>
      <c r="J7" s="5">
        <f t="shared" si="1"/>
        <v>1.3811227316933135</v>
      </c>
      <c r="K7" s="5">
        <f t="shared" si="2"/>
        <v>11.004962005524412</v>
      </c>
      <c r="L7" s="6">
        <f t="shared" si="3"/>
        <v>12.55</v>
      </c>
      <c r="M7" s="6">
        <f t="shared" si="4"/>
        <v>100400</v>
      </c>
    </row>
    <row r="8" spans="1:13" s="2" customFormat="1" ht="21" customHeight="1" x14ac:dyDescent="0.25">
      <c r="A8" s="3"/>
      <c r="B8" s="23"/>
      <c r="C8" s="27"/>
      <c r="D8" s="24"/>
      <c r="E8" s="23"/>
      <c r="F8" s="28"/>
      <c r="G8" s="28"/>
      <c r="H8" s="28"/>
      <c r="I8" s="28"/>
      <c r="J8" s="15"/>
      <c r="K8" s="15"/>
      <c r="L8" s="15"/>
      <c r="M8" s="15">
        <f>SUM(M5:M7)</f>
        <v>203182.5</v>
      </c>
    </row>
    <row r="9" spans="1:13" s="2" customFormat="1" ht="21" customHeight="1" x14ac:dyDescent="0.25">
      <c r="A9" s="21"/>
    </row>
    <row r="10" spans="1:13" ht="15.75" customHeight="1" x14ac:dyDescent="0.2">
      <c r="A10" s="30" t="s">
        <v>11</v>
      </c>
      <c r="B10" s="30"/>
      <c r="C10" s="30"/>
      <c r="D10" s="30"/>
      <c r="E10" s="30"/>
      <c r="F10" s="30"/>
      <c r="G10" s="30"/>
      <c r="H10" s="30"/>
      <c r="I10" s="16">
        <f>M8</f>
        <v>203182.5</v>
      </c>
      <c r="J10" s="7" t="s">
        <v>12</v>
      </c>
      <c r="K10" s="17" t="s">
        <v>18</v>
      </c>
      <c r="L10" s="7"/>
      <c r="M10" s="8"/>
    </row>
    <row r="11" spans="1:13" ht="36" customHeight="1" x14ac:dyDescent="0.25">
      <c r="A11" s="31" t="s">
        <v>25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ht="15.75" x14ac:dyDescent="0.25">
      <c r="A12" s="33"/>
      <c r="B12" s="33"/>
      <c r="C12" s="33"/>
      <c r="D12" s="33"/>
      <c r="E12" s="9"/>
      <c r="F12" s="10"/>
      <c r="G12" s="11"/>
      <c r="H12" s="12"/>
      <c r="I12" s="13"/>
      <c r="J12" s="13"/>
      <c r="K12" s="13"/>
      <c r="L12" s="13"/>
      <c r="M12" s="13"/>
    </row>
    <row r="13" spans="1:13" ht="15.75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ht="15.75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6" spans="1:13" x14ac:dyDescent="0.2">
      <c r="I16" s="14"/>
    </row>
  </sheetData>
  <mergeCells count="13">
    <mergeCell ref="A10:H10"/>
    <mergeCell ref="A11:M11"/>
    <mergeCell ref="A12:D12"/>
    <mergeCell ref="I1:M1"/>
    <mergeCell ref="A2:M2"/>
    <mergeCell ref="A3:A4"/>
    <mergeCell ref="B3:B4"/>
    <mergeCell ref="C3:C4"/>
    <mergeCell ref="D3:D4"/>
    <mergeCell ref="E3:E4"/>
    <mergeCell ref="F3:H3"/>
    <mergeCell ref="I3:K3"/>
    <mergeCell ref="L3:M3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 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torgi-online</cp:lastModifiedBy>
  <cp:revision>3</cp:revision>
  <cp:lastPrinted>2024-03-20T11:15:45Z</cp:lastPrinted>
  <dcterms:created xsi:type="dcterms:W3CDTF">2014-05-19T23:28:21Z</dcterms:created>
  <dcterms:modified xsi:type="dcterms:W3CDTF">2025-12-04T08:35:21Z</dcterms:modified>
</cp:coreProperties>
</file>