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2\Desktop\ФАН Барьеры\"/>
    </mc:Choice>
  </mc:AlternateContent>
  <bookViews>
    <workbookView xWindow="0" yWindow="0" windowWidth="28740" windowHeight="12195"/>
  </bookViews>
  <sheets>
    <sheet name="НМЦД 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M5" i="2"/>
  <c r="I7" i="2"/>
  <c r="J5" i="2"/>
  <c r="K5" i="2"/>
</calcChain>
</file>

<file path=xl/sharedStrings.xml><?xml version="1.0" encoding="utf-8"?>
<sst xmlns="http://schemas.openxmlformats.org/spreadsheetml/2006/main" count="25" uniqueCount="25">
  <si>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</si>
  <si>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</si>
  <si>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</si>
  <si>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</si>
  <si>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</si>
  <si>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</si>
  <si>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</si>
  <si>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</si>
  <si>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</si>
  <si>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</si>
  <si>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</si>
  <si>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</si>
  <si>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</si>
  <si>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</si>
  <si>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</si>
  <si>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</si>
  <si>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</si>
  <si>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</si>
  <si>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</si>
  <si>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</si>
  <si>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шт</t>
  </si>
  <si>
    <t>Приложение № 2
к запросу котировок в электронной форме 
от « 25» ноября 2025г. № ___</t>
  </si>
  <si>
    <t>Ограждение 
(фан-барьер)</t>
  </si>
  <si>
    <t>Обоснование начальной (максимальной) цены Договора на приобретение передвижного ограждения (фан-барьеров)</t>
  </si>
  <si>
    <t xml:space="preserve">При определениеии начальной (максимальной) цены Договора на Приобретение передвижного ограждения (фан-барьеров)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</si>
</sst>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35719</xdr:colOff>
      <xdr:row>3</xdr:row>
      <xdr:rowOff>1821655</xdr:rowOff>
    </xdr:from>
    <xdr:to>
      <xdr:col>10</xdr:col>
      <xdr:colOff>814388</xdr:colOff>
      <xdr:row>3</xdr:row>
      <xdr:rowOff>2164556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429875" y="4869655"/>
          <a:ext cx="77866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97771</xdr:colOff>
      <xdr:row>3</xdr:row>
      <xdr:rowOff>1825858</xdr:rowOff>
    </xdr:from>
    <xdr:to>
      <xdr:col>9</xdr:col>
      <xdr:colOff>860786</xdr:colOff>
      <xdr:row>3</xdr:row>
      <xdr:rowOff>2214562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253677" y="4873858"/>
          <a:ext cx="763015" cy="388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topLeftCell="A4" zoomScale="80" zoomScaleNormal="80" workbookViewId="0">
      <selection activeCell="I12" sqref="I12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8.5703125" style="1" customWidth="1"/>
    <col min="11" max="11" width="12.85546875" style="1" customWidth="1"/>
    <col min="12" max="12" width="11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29" t="s">
        <v>21</v>
      </c>
      <c r="J1" s="28"/>
      <c r="K1" s="28"/>
      <c r="L1" s="28"/>
      <c r="M1" s="28"/>
    </row>
    <row r="2" spans="1:13" ht="39" customHeight="1" x14ac:dyDescent="0.2">
      <c r="A2" s="30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33.5" customHeight="1" x14ac:dyDescent="0.2">
      <c r="A3" s="32" t="s">
        <v>0</v>
      </c>
      <c r="B3" s="32" t="s">
        <v>1</v>
      </c>
      <c r="C3" s="32" t="s">
        <v>2</v>
      </c>
      <c r="D3" s="32" t="s">
        <v>3</v>
      </c>
      <c r="E3" s="32" t="s">
        <v>17</v>
      </c>
      <c r="F3" s="32" t="s">
        <v>4</v>
      </c>
      <c r="G3" s="32"/>
      <c r="H3" s="32"/>
      <c r="I3" s="34" t="s">
        <v>5</v>
      </c>
      <c r="J3" s="34"/>
      <c r="K3" s="34"/>
      <c r="L3" s="35" t="s">
        <v>6</v>
      </c>
      <c r="M3" s="35"/>
    </row>
    <row r="4" spans="1:13" ht="180" customHeight="1" x14ac:dyDescent="0.2">
      <c r="A4" s="32"/>
      <c r="B4" s="33"/>
      <c r="C4" s="32"/>
      <c r="D4" s="33"/>
      <c r="E4" s="33"/>
      <c r="F4" s="15" t="s">
        <v>14</v>
      </c>
      <c r="G4" s="15" t="s">
        <v>15</v>
      </c>
      <c r="H4" s="15" t="s">
        <v>16</v>
      </c>
      <c r="I4" s="15" t="s">
        <v>7</v>
      </c>
      <c r="J4" s="15" t="s">
        <v>8</v>
      </c>
      <c r="K4" s="15" t="s">
        <v>9</v>
      </c>
      <c r="L4" s="16" t="s">
        <v>10</v>
      </c>
      <c r="M4" s="16" t="s">
        <v>19</v>
      </c>
    </row>
    <row r="5" spans="1:13" s="2" customFormat="1" ht="31.5" x14ac:dyDescent="0.25">
      <c r="A5" s="19">
        <v>1</v>
      </c>
      <c r="B5" s="22" t="s">
        <v>22</v>
      </c>
      <c r="C5" s="20" t="s">
        <v>13</v>
      </c>
      <c r="D5" s="23" t="s">
        <v>20</v>
      </c>
      <c r="E5" s="23">
        <v>40</v>
      </c>
      <c r="F5" s="21">
        <v>4442</v>
      </c>
      <c r="G5" s="21">
        <v>5000</v>
      </c>
      <c r="H5" s="21">
        <v>4354</v>
      </c>
      <c r="I5" s="4">
        <f>AVERAGE(F5:H5)</f>
        <v>4598.666666666667</v>
      </c>
      <c r="J5" s="5">
        <f>SQRT(((SUM((POWER(H5-I5,2)),(POWER(G5-I5,2)),(POWER(F5-I5,2)))/(COLUMNS(F5:H5)-1))))</f>
        <v>350.3388835589526</v>
      </c>
      <c r="K5" s="24">
        <f>J5/I5*100</f>
        <v>7.6182708805223083</v>
      </c>
      <c r="L5" s="6">
        <f>ROUND(I5,2)</f>
        <v>4598.67</v>
      </c>
      <c r="M5" s="6">
        <f>L5*E5</f>
        <v>183946.8</v>
      </c>
    </row>
    <row r="6" spans="1:13" s="2" customFormat="1" ht="21" customHeight="1" x14ac:dyDescent="0.25">
      <c r="A6" s="3"/>
    </row>
    <row r="7" spans="1:13" ht="15.75" customHeight="1" x14ac:dyDescent="0.2">
      <c r="A7" s="25" t="s">
        <v>11</v>
      </c>
      <c r="B7" s="25"/>
      <c r="C7" s="25"/>
      <c r="D7" s="25"/>
      <c r="E7" s="25"/>
      <c r="F7" s="25"/>
      <c r="G7" s="25"/>
      <c r="H7" s="25"/>
      <c r="I7" s="17">
        <f>M5</f>
        <v>183946.8</v>
      </c>
      <c r="J7" s="7" t="s">
        <v>12</v>
      </c>
      <c r="K7" s="18" t="s">
        <v>18</v>
      </c>
      <c r="L7" s="7"/>
      <c r="M7" s="8"/>
    </row>
    <row r="8" spans="1:13" ht="36" customHeight="1" x14ac:dyDescent="0.25">
      <c r="A8" s="26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5.75" x14ac:dyDescent="0.25">
      <c r="A9" s="28"/>
      <c r="B9" s="28"/>
      <c r="C9" s="28"/>
      <c r="D9" s="28"/>
      <c r="E9" s="9"/>
      <c r="F9" s="10"/>
      <c r="G9" s="11"/>
      <c r="H9" s="12"/>
      <c r="I9" s="13"/>
      <c r="J9" s="13"/>
      <c r="K9" s="13"/>
      <c r="L9" s="13"/>
      <c r="M9" s="13"/>
    </row>
    <row r="10" spans="1:13" ht="15.7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3" spans="1:13" x14ac:dyDescent="0.2">
      <c r="I13" s="14"/>
    </row>
  </sheetData>
  <mergeCells count="13">
    <mergeCell ref="A7:H7"/>
    <mergeCell ref="A8:M8"/>
    <mergeCell ref="A9:D9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002</cp:lastModifiedBy>
  <cp:revision>3</cp:revision>
  <cp:lastPrinted>2024-03-20T11:15:45Z</cp:lastPrinted>
  <dcterms:created xsi:type="dcterms:W3CDTF">2014-05-19T23:28:21Z</dcterms:created>
  <dcterms:modified xsi:type="dcterms:W3CDTF">2025-11-26T04:18:20Z</dcterms:modified>
</cp:coreProperties>
</file>