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1925" windowHeight="84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1" i="1" l="1"/>
  <c r="AC11" i="1"/>
  <c r="AC12" i="1"/>
  <c r="AC13" i="1"/>
  <c r="AC14" i="1"/>
  <c r="AC15" i="1"/>
  <c r="AC16" i="1"/>
  <c r="AC17" i="1"/>
  <c r="AC18" i="1"/>
  <c r="AC19" i="1"/>
  <c r="AC20" i="1"/>
  <c r="AC10" i="1"/>
  <c r="AC9" i="1"/>
</calcChain>
</file>

<file path=xl/sharedStrings.xml><?xml version="1.0" encoding="utf-8"?>
<sst xmlns="http://schemas.openxmlformats.org/spreadsheetml/2006/main" count="331" uniqueCount="114">
  <si>
    <t xml:space="preserve">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</si>
  <si>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</si>
  <si>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</si>
  <si>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</si>
  <si>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</si>
  <si>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</si>
  <si>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</si>
  <si>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</si>
  <si>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</si>
  <si>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</si>
  <si>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</si>
  <si>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</si>
  <si>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</si>
  <si>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</si>
  <si>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</si>
  <si>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</si>
  <si>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</si>
  <si>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</si>
  <si>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</si>
  <si>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</si>
  <si>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</si>
  <si>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</si>
  <si>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</si>
  <si>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</si>
  <si>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</si>
  <si>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</si>
  <si>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</si>
  <si>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</si>
  <si>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</si>
  <si>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</si>
  <si>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</si>
  <si>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</si>
  <si>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</si>
  <si>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</si>
  <si>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</si>
  <si>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</si>
  <si>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</si>
  <si>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</si>
  <si>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</si>
  <si>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</si>
  <si>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</si>
  <si>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</si>
  <si>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</si>
  <si>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</si>
  <si>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</si>
  <si>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Зеленый горошек</t>
  </si>
  <si>
    <t>кг</t>
  </si>
  <si>
    <t>250,00 
Контракт в ЕИС №2666404133324000014</t>
  </si>
  <si>
    <t>259,21 
Контракт в ЕИС №1020900103823000006</t>
  </si>
  <si>
    <t>246,00 
Контракт в ЕИС №2781610195124000013</t>
  </si>
  <si>
    <t>2</t>
  </si>
  <si>
    <t>Кукуруза консервированная</t>
  </si>
  <si>
    <t>220,00 
Контракт в ЕИС №2666305633723000064</t>
  </si>
  <si>
    <t>200,00 
Контракт в ЕИС №2666305633723000129</t>
  </si>
  <si>
    <t>240,00 
Контракт в ЕИС №1730300200022000630</t>
  </si>
  <si>
    <t>3</t>
  </si>
  <si>
    <t>Икра кабачковая</t>
  </si>
  <si>
    <t>200,00 
Контракт в ЕИС №2228600121223000082</t>
  </si>
  <si>
    <t>215,00 
Контракт в ЕИС №2645403126525000021</t>
  </si>
  <si>
    <t>230,00 
Контракт в ЕИС №2753100658924000017</t>
  </si>
  <si>
    <t>4</t>
  </si>
  <si>
    <t>Масло растительное</t>
  </si>
  <si>
    <t>150,00 
Контракт в ЕИС №1344802152022000035</t>
  </si>
  <si>
    <t>156,00 
Контракт в ЕИС №3911008714523000053</t>
  </si>
  <si>
    <t>162,00 
Контракт в ЕИС №3664900254823000001</t>
  </si>
  <si>
    <t>5</t>
  </si>
  <si>
    <t>Молоко концентрированное</t>
  </si>
  <si>
    <t>254,00 
Контракт в ЕИС №2662100710523000011</t>
  </si>
  <si>
    <t>256,70 
Контракт в ЕИС №3668301080622000070</t>
  </si>
  <si>
    <t>260,00 
Контракт в ЕИС №1290122065423000144</t>
  </si>
  <si>
    <t>6</t>
  </si>
  <si>
    <t>Молоко сгущенное</t>
  </si>
  <si>
    <t>304,50 
Контракт в ЕИС №2451400186724000044</t>
  </si>
  <si>
    <t>325,00 
Контракт в ЕИС №1020200039524000135</t>
  </si>
  <si>
    <t>352,90 
Контракт в ЕИС №2451400186725000011</t>
  </si>
  <si>
    <t>7</t>
  </si>
  <si>
    <t>Огурцы консервированные</t>
  </si>
  <si>
    <t>150,00 
Контракт в ЕИС №2920300719923000280</t>
  </si>
  <si>
    <t>160,00 
Контракт в ЕИС №2662300378722000039</t>
  </si>
  <si>
    <t>170,00 
Контракт в ЕИС №2383704502723000241</t>
  </si>
  <si>
    <t>8</t>
  </si>
  <si>
    <t>160,00 
Контракт в ЕИС №1504600588222000106</t>
  </si>
  <si>
    <t>164,00 
Контракт в ЕИС №1130807971023000139</t>
  </si>
  <si>
    <t>168,00 
Контракт в ЕИС №2021600141622000051</t>
  </si>
  <si>
    <t>9</t>
  </si>
  <si>
    <t>Рыбные консервы (сайра)</t>
  </si>
  <si>
    <t>650,00 
Контракт в ЕИС №2911008904724000007</t>
  </si>
  <si>
    <t>686,00 
Контракт в ЕИС №2026700270724000004</t>
  </si>
  <si>
    <t>650,00 
Контракт в ЕИС №3501400746022000029</t>
  </si>
  <si>
    <t>10</t>
  </si>
  <si>
    <t>Сок</t>
  </si>
  <si>
    <t>50,00 
Контракт в ЕИС №2360300394522000019</t>
  </si>
  <si>
    <t>56,00 
Контракт в ЕИС №2490900770919000013</t>
  </si>
  <si>
    <t>45,00 
Контракт в ЕИС №2661500016521000020</t>
  </si>
  <si>
    <t>11</t>
  </si>
  <si>
    <t>Томатная паста</t>
  </si>
  <si>
    <t>350,00 
Контракт в ЕИС №2562300501324000284</t>
  </si>
  <si>
    <t>370,00 
Контракт в ЕИС №2645501461822000036</t>
  </si>
  <si>
    <t>390,00 
Контракт в ЕИС №2110200714124000435</t>
  </si>
  <si>
    <t>13</t>
  </si>
  <si>
    <t>Сок (до 3-х лет)</t>
  </si>
  <si>
    <t>110,00 
Контракт в ЕИС №1090201113822000017</t>
  </si>
  <si>
    <t>116,00 
Контракт в ЕИС №2451100094623000157</t>
  </si>
  <si>
    <t>122,00 
Контракт в ЕИС №2900101151623000470</t>
  </si>
  <si>
    <t>Поставщик 1</t>
  </si>
  <si>
    <t>Поставщик 2</t>
  </si>
  <si>
    <t>Поставщик 3</t>
  </si>
  <si>
    <t>МБДОУ "ДЕТСКИЙ САД № 104 "ЗОРЬКА" - консервация</t>
  </si>
  <si>
    <t>Средняя цена (руб.)</t>
  </si>
  <si>
    <t>Варенье</t>
  </si>
  <si>
    <t xml:space="preserve">Обоснование начальной (максимальной) цены договора на поставку продуктов питания (консервация)    </t>
  </si>
  <si>
    <t>На основании проведенного анализа рынка и расчетов, НМЦК составляет: 718 633,90 рублей.</t>
  </si>
  <si>
    <t xml:space="preserve">При определениеии начальной (максимальной) цены Договора применен метод сопоставимых рыночных цен (анализ рынка). </t>
  </si>
  <si>
    <t>Литр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</si>
</sst>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4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81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2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219075</xdr:colOff>
      <xdr:row>7</xdr:row>
      <xdr:rowOff>85725</xdr:rowOff>
    </xdr:from>
    <xdr:to>
      <xdr:col>28</xdr:col>
      <xdr:colOff>1600835</xdr:colOff>
      <xdr:row>8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7</xdr:row>
      <xdr:rowOff>76200</xdr:rowOff>
    </xdr:from>
    <xdr:to>
      <xdr:col>25</xdr:col>
      <xdr:colOff>1190625</xdr:colOff>
      <xdr:row>8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7</xdr:row>
      <xdr:rowOff>152399</xdr:rowOff>
    </xdr:from>
    <xdr:to>
      <xdr:col>26</xdr:col>
      <xdr:colOff>1362076</xdr:colOff>
      <xdr:row>8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zakupki.gov.ru/epz/contract/contractCard/common-info.html?reestrNumber=2645403126525000021" TargetMode="External"/><Relationship Id="rId13" Type="http://schemas.openxmlformats.org/officeDocument/2006/relationships/hyperlink" Target="http://zakupki.gov.ru/epz/contract/contractCard/common-info.html?reestrNumber=2662100710523000011" TargetMode="External"/><Relationship Id="rId18" Type="http://schemas.openxmlformats.org/officeDocument/2006/relationships/hyperlink" Target="http://zakupki.gov.ru/epz/contract/contractCard/common-info.html?reestrNumber=2451400186725000011" TargetMode="External"/><Relationship Id="rId26" Type="http://schemas.openxmlformats.org/officeDocument/2006/relationships/hyperlink" Target="http://zakupki.gov.ru/epz/contract/contractCard/common-info.html?reestrNumber=2026700270724000004" TargetMode="External"/><Relationship Id="rId3" Type="http://schemas.openxmlformats.org/officeDocument/2006/relationships/hyperlink" Target="http://zakupki.gov.ru/epz/contract/contractCard/common-info.html?reestrNumber=2781610195124000013" TargetMode="External"/><Relationship Id="rId21" Type="http://schemas.openxmlformats.org/officeDocument/2006/relationships/hyperlink" Target="http://zakupki.gov.ru/epz/contract/contractCard/common-info.html?reestrNumber=2383704502723000241" TargetMode="External"/><Relationship Id="rId34" Type="http://schemas.openxmlformats.org/officeDocument/2006/relationships/hyperlink" Target="http://zakupki.gov.ru/epz/contract/contractCard/common-info.html?reestrNumber=1090201113822000017" TargetMode="External"/><Relationship Id="rId7" Type="http://schemas.openxmlformats.org/officeDocument/2006/relationships/hyperlink" Target="http://zakupki.gov.ru/epz/contract/contractCard/common-info.html?reestrNumber=2228600121223000082" TargetMode="External"/><Relationship Id="rId12" Type="http://schemas.openxmlformats.org/officeDocument/2006/relationships/hyperlink" Target="http://zakupki.gov.ru/epz/contract/contractCard/common-info.html?reestrNumber=3664900254823000001" TargetMode="External"/><Relationship Id="rId17" Type="http://schemas.openxmlformats.org/officeDocument/2006/relationships/hyperlink" Target="http://zakupki.gov.ru/epz/contract/contractCard/common-info.html?reestrNumber=1020200039524000135" TargetMode="External"/><Relationship Id="rId25" Type="http://schemas.openxmlformats.org/officeDocument/2006/relationships/hyperlink" Target="http://zakupki.gov.ru/epz/contract/contractCard/common-info.html?reestrNumber=2911008904724000007" TargetMode="External"/><Relationship Id="rId33" Type="http://schemas.openxmlformats.org/officeDocument/2006/relationships/hyperlink" Target="http://zakupki.gov.ru/epz/contract/contractCard/common-info.html?reestrNumber=2110200714124000435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://zakupki.gov.ru/epz/contract/contractCard/common-info.html?reestrNumber=1020900103823000006" TargetMode="External"/><Relationship Id="rId16" Type="http://schemas.openxmlformats.org/officeDocument/2006/relationships/hyperlink" Target="http://zakupki.gov.ru/epz/contract/contractCard/common-info.html?reestrNumber=2451400186724000044" TargetMode="External"/><Relationship Id="rId20" Type="http://schemas.openxmlformats.org/officeDocument/2006/relationships/hyperlink" Target="http://zakupki.gov.ru/epz/contract/contractCard/common-info.html?reestrNumber=2662300378722000039" TargetMode="External"/><Relationship Id="rId29" Type="http://schemas.openxmlformats.org/officeDocument/2006/relationships/hyperlink" Target="http://zakupki.gov.ru/epz/contract/contractCard/common-info.html?reestrNumber=2490900770919000013" TargetMode="External"/><Relationship Id="rId1" Type="http://schemas.openxmlformats.org/officeDocument/2006/relationships/hyperlink" Target="http://zakupki.gov.ru/epz/contract/contractCard/common-info.html?reestrNumber=2666404133324000014" TargetMode="External"/><Relationship Id="rId6" Type="http://schemas.openxmlformats.org/officeDocument/2006/relationships/hyperlink" Target="http://zakupki.gov.ru/epz/contract/contractCard/common-info.html?reestrNumber=1730300200022000630" TargetMode="External"/><Relationship Id="rId11" Type="http://schemas.openxmlformats.org/officeDocument/2006/relationships/hyperlink" Target="http://zakupki.gov.ru/epz/contract/contractCard/common-info.html?reestrNumber=3911008714523000053" TargetMode="External"/><Relationship Id="rId24" Type="http://schemas.openxmlformats.org/officeDocument/2006/relationships/hyperlink" Target="http://zakupki.gov.ru/epz/contract/contractCard/common-info.html?reestrNumber=2021600141622000051" TargetMode="External"/><Relationship Id="rId32" Type="http://schemas.openxmlformats.org/officeDocument/2006/relationships/hyperlink" Target="http://zakupki.gov.ru/epz/contract/contractCard/common-info.html?reestrNumber=2645501461822000036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://zakupki.gov.ru/epz/contract/contractCard/common-info.html?reestrNumber=2666305633723000129" TargetMode="External"/><Relationship Id="rId15" Type="http://schemas.openxmlformats.org/officeDocument/2006/relationships/hyperlink" Target="http://zakupki.gov.ru/epz/contract/contractCard/common-info.html?reestrNumber=1290122065423000144" TargetMode="External"/><Relationship Id="rId23" Type="http://schemas.openxmlformats.org/officeDocument/2006/relationships/hyperlink" Target="http://zakupki.gov.ru/epz/contract/contractCard/common-info.html?reestrNumber=1130807971023000139" TargetMode="External"/><Relationship Id="rId28" Type="http://schemas.openxmlformats.org/officeDocument/2006/relationships/hyperlink" Target="http://zakupki.gov.ru/epz/contract/contractCard/common-info.html?reestrNumber=2360300394522000019" TargetMode="External"/><Relationship Id="rId36" Type="http://schemas.openxmlformats.org/officeDocument/2006/relationships/hyperlink" Target="http://zakupki.gov.ru/epz/contract/contractCard/common-info.html?reestrNumber=2900101151623000470" TargetMode="External"/><Relationship Id="rId10" Type="http://schemas.openxmlformats.org/officeDocument/2006/relationships/hyperlink" Target="http://zakupki.gov.ru/epz/contract/contractCard/common-info.html?reestrNumber=1344802152022000035" TargetMode="External"/><Relationship Id="rId19" Type="http://schemas.openxmlformats.org/officeDocument/2006/relationships/hyperlink" Target="http://zakupki.gov.ru/epz/contract/contractCard/common-info.html?reestrNumber=2920300719923000280" TargetMode="External"/><Relationship Id="rId31" Type="http://schemas.openxmlformats.org/officeDocument/2006/relationships/hyperlink" Target="http://zakupki.gov.ru/epz/contract/contractCard/common-info.html?reestrNumber=2562300501324000284" TargetMode="External"/><Relationship Id="rId4" Type="http://schemas.openxmlformats.org/officeDocument/2006/relationships/hyperlink" Target="http://zakupki.gov.ru/epz/contract/contractCard/common-info.html?reestrNumber=2666305633723000064" TargetMode="External"/><Relationship Id="rId9" Type="http://schemas.openxmlformats.org/officeDocument/2006/relationships/hyperlink" Target="http://zakupki.gov.ru/epz/contract/contractCard/common-info.html?reestrNumber=2753100658924000017" TargetMode="External"/><Relationship Id="rId14" Type="http://schemas.openxmlformats.org/officeDocument/2006/relationships/hyperlink" Target="http://zakupki.gov.ru/epz/contract/contractCard/common-info.html?reestrNumber=3668301080622000070" TargetMode="External"/><Relationship Id="rId22" Type="http://schemas.openxmlformats.org/officeDocument/2006/relationships/hyperlink" Target="http://zakupki.gov.ru/epz/contract/contractCard/common-info.html?reestrNumber=1504600588222000106" TargetMode="External"/><Relationship Id="rId27" Type="http://schemas.openxmlformats.org/officeDocument/2006/relationships/hyperlink" Target="http://zakupki.gov.ru/epz/contract/contractCard/common-info.html?reestrNumber=3501400746022000029" TargetMode="External"/><Relationship Id="rId30" Type="http://schemas.openxmlformats.org/officeDocument/2006/relationships/hyperlink" Target="http://zakupki.gov.ru/epz/contract/contractCard/common-info.html?reestrNumber=2661500016521000020" TargetMode="External"/><Relationship Id="rId35" Type="http://schemas.openxmlformats.org/officeDocument/2006/relationships/hyperlink" Target="http://zakupki.gov.ru/epz/contract/contractCard/common-info.html?reestrNumber=245110009462300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E34"/>
  <sheetViews>
    <sheetView tabSelected="1" view="pageBreakPreview" topLeftCell="A15" zoomScaleNormal="100" zoomScaleSheetLayoutView="100" workbookViewId="0">
      <selection activeCell="B20" sqref="B20:C20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13.42578125" style="3" customWidth="1"/>
    <col min="5" max="5" width="11.28515625" style="3" customWidth="1"/>
    <col min="6" max="8" width="22" style="13" customWidth="1"/>
    <col min="9" max="25" width="22" style="13" hidden="1" customWidth="1"/>
    <col min="26" max="26" width="20.5703125" style="13" customWidth="1"/>
    <col min="27" max="27" width="23" style="13" customWidth="1"/>
    <col min="28" max="28" width="15.140625" style="13" customWidth="1"/>
    <col min="29" max="29" width="27.7109375" style="3" customWidth="1"/>
    <col min="30" max="30" width="18.42578125" style="3" customWidth="1"/>
    <col min="31" max="1024" width="9.140625" style="3" customWidth="1"/>
    <col min="1025" max="16384" width="9" style="3"/>
  </cols>
  <sheetData>
    <row r="1" spans="1:31" ht="1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2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3">
      <c r="A3" s="64" t="s">
        <v>110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</row>
    <row r="4" spans="1:31" ht="15" customHeight="1" x14ac:dyDescent="0.2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2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43.5" customHeight="1" x14ac:dyDescent="0.25">
      <c r="A6" s="60" t="s">
        <v>107</v>
      </c>
      <c r="B6" s="61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3"/>
    </row>
    <row r="7" spans="1:31" ht="30" customHeight="1" x14ac:dyDescent="0.25">
      <c r="A7" s="65" t="s">
        <v>1</v>
      </c>
      <c r="B7" s="65" t="s">
        <v>2</v>
      </c>
      <c r="C7" s="65"/>
      <c r="D7" s="65" t="s">
        <v>3</v>
      </c>
      <c r="E7" s="66" t="s">
        <v>4</v>
      </c>
      <c r="F7" s="6" t="s">
        <v>104</v>
      </c>
      <c r="G7" s="6" t="s">
        <v>105</v>
      </c>
      <c r="H7" s="6" t="s">
        <v>106</v>
      </c>
      <c r="I7" s="6" t="s">
        <v>5</v>
      </c>
      <c r="J7" s="6" t="s">
        <v>6</v>
      </c>
      <c r="K7" s="6" t="s">
        <v>7</v>
      </c>
      <c r="L7" s="6" t="s">
        <v>8</v>
      </c>
      <c r="M7" s="6" t="s">
        <v>9</v>
      </c>
      <c r="N7" s="6" t="s">
        <v>10</v>
      </c>
      <c r="O7" s="6" t="s">
        <v>11</v>
      </c>
      <c r="P7" s="6" t="s">
        <v>12</v>
      </c>
      <c r="Q7" s="6" t="s">
        <v>13</v>
      </c>
      <c r="R7" s="6" t="s">
        <v>14</v>
      </c>
      <c r="S7" s="6" t="s">
        <v>15</v>
      </c>
      <c r="T7" s="6" t="s">
        <v>16</v>
      </c>
      <c r="U7" s="6" t="s">
        <v>17</v>
      </c>
      <c r="V7" s="6" t="s">
        <v>18</v>
      </c>
      <c r="W7" s="6" t="s">
        <v>19</v>
      </c>
      <c r="X7" s="6" t="s">
        <v>20</v>
      </c>
      <c r="Y7" s="6" t="s">
        <v>21</v>
      </c>
      <c r="Z7" s="7" t="s">
        <v>22</v>
      </c>
      <c r="AA7" s="7" t="s">
        <v>23</v>
      </c>
      <c r="AB7" s="66" t="s">
        <v>108</v>
      </c>
      <c r="AC7" s="8" t="s">
        <v>24</v>
      </c>
    </row>
    <row r="8" spans="1:31" ht="45" customHeight="1" x14ac:dyDescent="0.25">
      <c r="A8" s="65"/>
      <c r="B8" s="65"/>
      <c r="C8" s="65"/>
      <c r="D8" s="65"/>
      <c r="E8" s="66"/>
      <c r="F8" s="6" t="s">
        <v>25</v>
      </c>
      <c r="G8" s="6" t="s">
        <v>25</v>
      </c>
      <c r="H8" s="6" t="s">
        <v>25</v>
      </c>
      <c r="I8" s="6" t="s">
        <v>25</v>
      </c>
      <c r="J8" s="6" t="s">
        <v>25</v>
      </c>
      <c r="K8" s="6" t="s">
        <v>25</v>
      </c>
      <c r="L8" s="6" t="s">
        <v>25</v>
      </c>
      <c r="M8" s="6" t="s">
        <v>25</v>
      </c>
      <c r="N8" s="6" t="s">
        <v>25</v>
      </c>
      <c r="O8" s="6" t="s">
        <v>25</v>
      </c>
      <c r="P8" s="6" t="s">
        <v>25</v>
      </c>
      <c r="Q8" s="6" t="s">
        <v>25</v>
      </c>
      <c r="R8" s="6" t="s">
        <v>25</v>
      </c>
      <c r="S8" s="6" t="s">
        <v>25</v>
      </c>
      <c r="T8" s="6" t="s">
        <v>25</v>
      </c>
      <c r="U8" s="6" t="s">
        <v>25</v>
      </c>
      <c r="V8" s="6" t="s">
        <v>25</v>
      </c>
      <c r="W8" s="6" t="s">
        <v>25</v>
      </c>
      <c r="X8" s="6" t="s">
        <v>25</v>
      </c>
      <c r="Y8" s="6" t="s">
        <v>25</v>
      </c>
      <c r="Z8" s="9"/>
      <c r="AA8" s="9"/>
      <c r="AB8" s="66"/>
      <c r="AC8" s="10"/>
    </row>
    <row r="9" spans="1:31" ht="52.5" customHeight="1" x14ac:dyDescent="0.25">
      <c r="A9" s="11" t="s">
        <v>44</v>
      </c>
      <c r="B9" s="65" t="s">
        <v>45</v>
      </c>
      <c r="C9" s="65"/>
      <c r="D9" s="11" t="s">
        <v>46</v>
      </c>
      <c r="E9" s="12">
        <v>150</v>
      </c>
      <c r="F9" s="24" t="s">
        <v>47</v>
      </c>
      <c r="G9" s="25" t="s">
        <v>48</v>
      </c>
      <c r="H9" s="26" t="s">
        <v>49</v>
      </c>
      <c r="I9" s="6" t="s">
        <v>26</v>
      </c>
      <c r="J9" s="6" t="s">
        <v>27</v>
      </c>
      <c r="K9" s="6" t="s">
        <v>28</v>
      </c>
      <c r="L9" s="6" t="s">
        <v>29</v>
      </c>
      <c r="M9" s="6" t="s">
        <v>30</v>
      </c>
      <c r="N9" s="6" t="s">
        <v>31</v>
      </c>
      <c r="O9" s="6" t="s">
        <v>32</v>
      </c>
      <c r="P9" s="6" t="s">
        <v>33</v>
      </c>
      <c r="Q9" s="6" t="s">
        <v>34</v>
      </c>
      <c r="R9" s="6" t="s">
        <v>35</v>
      </c>
      <c r="S9" s="6" t="s">
        <v>36</v>
      </c>
      <c r="T9" s="6" t="s">
        <v>37</v>
      </c>
      <c r="U9" s="6" t="s">
        <v>38</v>
      </c>
      <c r="V9" s="6" t="s">
        <v>39</v>
      </c>
      <c r="W9" s="6" t="s">
        <v>40</v>
      </c>
      <c r="X9" s="6" t="s">
        <v>41</v>
      </c>
      <c r="Y9" s="6" t="s">
        <v>42</v>
      </c>
      <c r="Z9" s="6">
        <v>6.77</v>
      </c>
      <c r="AA9" s="6">
        <v>2.69</v>
      </c>
      <c r="AB9" s="6">
        <v>251.74</v>
      </c>
      <c r="AC9" s="6">
        <f>AB9*E9</f>
        <v>37761</v>
      </c>
      <c r="AD9" s="13"/>
      <c r="AE9" s="13"/>
    </row>
    <row r="10" spans="1:31" ht="52.5" customHeight="1" x14ac:dyDescent="0.25">
      <c r="A10" s="11" t="s">
        <v>50</v>
      </c>
      <c r="B10" s="65" t="s">
        <v>51</v>
      </c>
      <c r="C10" s="65"/>
      <c r="D10" s="11" t="s">
        <v>46</v>
      </c>
      <c r="E10" s="12">
        <v>150</v>
      </c>
      <c r="F10" s="27" t="s">
        <v>52</v>
      </c>
      <c r="G10" s="28" t="s">
        <v>53</v>
      </c>
      <c r="H10" s="29" t="s">
        <v>54</v>
      </c>
      <c r="I10" s="6" t="s">
        <v>26</v>
      </c>
      <c r="J10" s="6" t="s">
        <v>27</v>
      </c>
      <c r="K10" s="6" t="s">
        <v>28</v>
      </c>
      <c r="L10" s="6" t="s">
        <v>29</v>
      </c>
      <c r="M10" s="6" t="s">
        <v>30</v>
      </c>
      <c r="N10" s="6" t="s">
        <v>31</v>
      </c>
      <c r="O10" s="6" t="s">
        <v>32</v>
      </c>
      <c r="P10" s="6" t="s">
        <v>33</v>
      </c>
      <c r="Q10" s="6" t="s">
        <v>34</v>
      </c>
      <c r="R10" s="6" t="s">
        <v>35</v>
      </c>
      <c r="S10" s="6" t="s">
        <v>36</v>
      </c>
      <c r="T10" s="6" t="s">
        <v>37</v>
      </c>
      <c r="U10" s="6" t="s">
        <v>38</v>
      </c>
      <c r="V10" s="6" t="s">
        <v>39</v>
      </c>
      <c r="W10" s="6" t="s">
        <v>40</v>
      </c>
      <c r="X10" s="6" t="s">
        <v>41</v>
      </c>
      <c r="Y10" s="6" t="s">
        <v>42</v>
      </c>
      <c r="Z10" s="6">
        <v>20</v>
      </c>
      <c r="AA10" s="6">
        <v>9.09</v>
      </c>
      <c r="AB10" s="6">
        <v>220</v>
      </c>
      <c r="AC10" s="6">
        <f>AB10*E10</f>
        <v>33000</v>
      </c>
      <c r="AD10" s="13"/>
      <c r="AE10" s="13"/>
    </row>
    <row r="11" spans="1:31" ht="52.5" customHeight="1" x14ac:dyDescent="0.25">
      <c r="A11" s="11" t="s">
        <v>55</v>
      </c>
      <c r="B11" s="65" t="s">
        <v>56</v>
      </c>
      <c r="C11" s="65"/>
      <c r="D11" s="11" t="s">
        <v>46</v>
      </c>
      <c r="E11" s="12">
        <v>250</v>
      </c>
      <c r="F11" s="30" t="s">
        <v>57</v>
      </c>
      <c r="G11" s="31" t="s">
        <v>58</v>
      </c>
      <c r="H11" s="32" t="s">
        <v>59</v>
      </c>
      <c r="I11" s="6" t="s">
        <v>26</v>
      </c>
      <c r="J11" s="6" t="s">
        <v>27</v>
      </c>
      <c r="K11" s="6" t="s">
        <v>28</v>
      </c>
      <c r="L11" s="6" t="s">
        <v>29</v>
      </c>
      <c r="M11" s="6" t="s">
        <v>30</v>
      </c>
      <c r="N11" s="6" t="s">
        <v>31</v>
      </c>
      <c r="O11" s="6" t="s">
        <v>32</v>
      </c>
      <c r="P11" s="6" t="s">
        <v>33</v>
      </c>
      <c r="Q11" s="6" t="s">
        <v>34</v>
      </c>
      <c r="R11" s="6" t="s">
        <v>35</v>
      </c>
      <c r="S11" s="6" t="s">
        <v>36</v>
      </c>
      <c r="T11" s="6" t="s">
        <v>37</v>
      </c>
      <c r="U11" s="6" t="s">
        <v>38</v>
      </c>
      <c r="V11" s="6" t="s">
        <v>39</v>
      </c>
      <c r="W11" s="6" t="s">
        <v>40</v>
      </c>
      <c r="X11" s="6" t="s">
        <v>41</v>
      </c>
      <c r="Y11" s="6" t="s">
        <v>42</v>
      </c>
      <c r="Z11" s="6">
        <v>15</v>
      </c>
      <c r="AA11" s="6">
        <v>6.98</v>
      </c>
      <c r="AB11" s="6">
        <v>215</v>
      </c>
      <c r="AC11" s="6">
        <f t="shared" ref="AC11:AC20" si="0">AB11*E11</f>
        <v>53750</v>
      </c>
      <c r="AD11" s="13"/>
      <c r="AE11" s="13"/>
    </row>
    <row r="12" spans="1:31" ht="52.5" customHeight="1" x14ac:dyDescent="0.25">
      <c r="A12" s="11" t="s">
        <v>60</v>
      </c>
      <c r="B12" s="65" t="s">
        <v>61</v>
      </c>
      <c r="C12" s="65"/>
      <c r="D12" s="11" t="s">
        <v>46</v>
      </c>
      <c r="E12" s="12">
        <v>300</v>
      </c>
      <c r="F12" s="33" t="s">
        <v>62</v>
      </c>
      <c r="G12" s="34" t="s">
        <v>63</v>
      </c>
      <c r="H12" s="35" t="s">
        <v>64</v>
      </c>
      <c r="I12" s="6" t="s">
        <v>26</v>
      </c>
      <c r="J12" s="6" t="s">
        <v>27</v>
      </c>
      <c r="K12" s="6" t="s">
        <v>28</v>
      </c>
      <c r="L12" s="6" t="s">
        <v>29</v>
      </c>
      <c r="M12" s="6" t="s">
        <v>30</v>
      </c>
      <c r="N12" s="6" t="s">
        <v>31</v>
      </c>
      <c r="O12" s="6" t="s">
        <v>32</v>
      </c>
      <c r="P12" s="6" t="s">
        <v>33</v>
      </c>
      <c r="Q12" s="6" t="s">
        <v>34</v>
      </c>
      <c r="R12" s="6" t="s">
        <v>35</v>
      </c>
      <c r="S12" s="6" t="s">
        <v>36</v>
      </c>
      <c r="T12" s="6" t="s">
        <v>37</v>
      </c>
      <c r="U12" s="6" t="s">
        <v>38</v>
      </c>
      <c r="V12" s="6" t="s">
        <v>39</v>
      </c>
      <c r="W12" s="6" t="s">
        <v>40</v>
      </c>
      <c r="X12" s="6" t="s">
        <v>41</v>
      </c>
      <c r="Y12" s="6" t="s">
        <v>42</v>
      </c>
      <c r="Z12" s="6">
        <v>6</v>
      </c>
      <c r="AA12" s="6">
        <v>3.85</v>
      </c>
      <c r="AB12" s="6">
        <v>156</v>
      </c>
      <c r="AC12" s="6">
        <f t="shared" si="0"/>
        <v>46800</v>
      </c>
      <c r="AD12" s="13"/>
      <c r="AE12" s="13"/>
    </row>
    <row r="13" spans="1:31" ht="52.5" customHeight="1" x14ac:dyDescent="0.25">
      <c r="A13" s="11" t="s">
        <v>65</v>
      </c>
      <c r="B13" s="65" t="s">
        <v>66</v>
      </c>
      <c r="C13" s="65"/>
      <c r="D13" s="11" t="s">
        <v>46</v>
      </c>
      <c r="E13" s="12">
        <v>800</v>
      </c>
      <c r="F13" s="36" t="s">
        <v>67</v>
      </c>
      <c r="G13" s="37" t="s">
        <v>68</v>
      </c>
      <c r="H13" s="38" t="s">
        <v>69</v>
      </c>
      <c r="I13" s="6" t="s">
        <v>26</v>
      </c>
      <c r="J13" s="6" t="s">
        <v>27</v>
      </c>
      <c r="K13" s="6" t="s">
        <v>28</v>
      </c>
      <c r="L13" s="6" t="s">
        <v>29</v>
      </c>
      <c r="M13" s="6" t="s">
        <v>30</v>
      </c>
      <c r="N13" s="6" t="s">
        <v>31</v>
      </c>
      <c r="O13" s="6" t="s">
        <v>32</v>
      </c>
      <c r="P13" s="6" t="s">
        <v>33</v>
      </c>
      <c r="Q13" s="6" t="s">
        <v>34</v>
      </c>
      <c r="R13" s="6" t="s">
        <v>35</v>
      </c>
      <c r="S13" s="6" t="s">
        <v>36</v>
      </c>
      <c r="T13" s="6" t="s">
        <v>37</v>
      </c>
      <c r="U13" s="6" t="s">
        <v>38</v>
      </c>
      <c r="V13" s="6" t="s">
        <v>39</v>
      </c>
      <c r="W13" s="6" t="s">
        <v>40</v>
      </c>
      <c r="X13" s="6" t="s">
        <v>41</v>
      </c>
      <c r="Y13" s="6" t="s">
        <v>42</v>
      </c>
      <c r="Z13" s="6">
        <v>3</v>
      </c>
      <c r="AA13" s="6">
        <v>1.17</v>
      </c>
      <c r="AB13" s="6">
        <v>256.89999999999998</v>
      </c>
      <c r="AC13" s="6">
        <f t="shared" si="0"/>
        <v>205519.99999999997</v>
      </c>
      <c r="AD13" s="13"/>
      <c r="AE13" s="13"/>
    </row>
    <row r="14" spans="1:31" ht="52.5" customHeight="1" x14ac:dyDescent="0.25">
      <c r="A14" s="11" t="s">
        <v>70</v>
      </c>
      <c r="B14" s="65" t="s">
        <v>71</v>
      </c>
      <c r="C14" s="65"/>
      <c r="D14" s="11" t="s">
        <v>46</v>
      </c>
      <c r="E14" s="12">
        <v>70</v>
      </c>
      <c r="F14" s="39" t="s">
        <v>72</v>
      </c>
      <c r="G14" s="40" t="s">
        <v>73</v>
      </c>
      <c r="H14" s="41" t="s">
        <v>74</v>
      </c>
      <c r="I14" s="6" t="s">
        <v>26</v>
      </c>
      <c r="J14" s="6" t="s">
        <v>27</v>
      </c>
      <c r="K14" s="6" t="s">
        <v>28</v>
      </c>
      <c r="L14" s="6" t="s">
        <v>29</v>
      </c>
      <c r="M14" s="6" t="s">
        <v>30</v>
      </c>
      <c r="N14" s="6" t="s">
        <v>31</v>
      </c>
      <c r="O14" s="6" t="s">
        <v>32</v>
      </c>
      <c r="P14" s="6" t="s">
        <v>33</v>
      </c>
      <c r="Q14" s="6" t="s">
        <v>34</v>
      </c>
      <c r="R14" s="6" t="s">
        <v>35</v>
      </c>
      <c r="S14" s="6" t="s">
        <v>36</v>
      </c>
      <c r="T14" s="6" t="s">
        <v>37</v>
      </c>
      <c r="U14" s="6" t="s">
        <v>38</v>
      </c>
      <c r="V14" s="6" t="s">
        <v>39</v>
      </c>
      <c r="W14" s="6" t="s">
        <v>40</v>
      </c>
      <c r="X14" s="6" t="s">
        <v>41</v>
      </c>
      <c r="Y14" s="6" t="s">
        <v>42</v>
      </c>
      <c r="Z14" s="6">
        <v>24.29</v>
      </c>
      <c r="AA14" s="6">
        <v>7.42</v>
      </c>
      <c r="AB14" s="6">
        <v>327.47000000000003</v>
      </c>
      <c r="AC14" s="6">
        <f t="shared" si="0"/>
        <v>22922.9</v>
      </c>
      <c r="AD14" s="13"/>
      <c r="AE14" s="13"/>
    </row>
    <row r="15" spans="1:31" ht="52.5" customHeight="1" x14ac:dyDescent="0.25">
      <c r="A15" s="11" t="s">
        <v>75</v>
      </c>
      <c r="B15" s="65" t="s">
        <v>76</v>
      </c>
      <c r="C15" s="65"/>
      <c r="D15" s="11" t="s">
        <v>46</v>
      </c>
      <c r="E15" s="12">
        <v>200</v>
      </c>
      <c r="F15" s="42" t="s">
        <v>77</v>
      </c>
      <c r="G15" s="43" t="s">
        <v>78</v>
      </c>
      <c r="H15" s="44" t="s">
        <v>79</v>
      </c>
      <c r="I15" s="6" t="s">
        <v>26</v>
      </c>
      <c r="J15" s="6" t="s">
        <v>27</v>
      </c>
      <c r="K15" s="6" t="s">
        <v>28</v>
      </c>
      <c r="L15" s="6" t="s">
        <v>29</v>
      </c>
      <c r="M15" s="6" t="s">
        <v>30</v>
      </c>
      <c r="N15" s="6" t="s">
        <v>31</v>
      </c>
      <c r="O15" s="6" t="s">
        <v>32</v>
      </c>
      <c r="P15" s="6" t="s">
        <v>33</v>
      </c>
      <c r="Q15" s="6" t="s">
        <v>34</v>
      </c>
      <c r="R15" s="6" t="s">
        <v>35</v>
      </c>
      <c r="S15" s="6" t="s">
        <v>36</v>
      </c>
      <c r="T15" s="6" t="s">
        <v>37</v>
      </c>
      <c r="U15" s="6" t="s">
        <v>38</v>
      </c>
      <c r="V15" s="6" t="s">
        <v>39</v>
      </c>
      <c r="W15" s="6" t="s">
        <v>40</v>
      </c>
      <c r="X15" s="6" t="s">
        <v>41</v>
      </c>
      <c r="Y15" s="6" t="s">
        <v>42</v>
      </c>
      <c r="Z15" s="6">
        <v>10</v>
      </c>
      <c r="AA15" s="6">
        <v>6.25</v>
      </c>
      <c r="AB15" s="6">
        <v>160</v>
      </c>
      <c r="AC15" s="6">
        <f t="shared" si="0"/>
        <v>32000</v>
      </c>
      <c r="AD15" s="13"/>
      <c r="AE15" s="13"/>
    </row>
    <row r="16" spans="1:31" ht="52.5" customHeight="1" x14ac:dyDescent="0.25">
      <c r="A16" s="11" t="s">
        <v>80</v>
      </c>
      <c r="B16" s="65" t="s">
        <v>109</v>
      </c>
      <c r="C16" s="65"/>
      <c r="D16" s="11" t="s">
        <v>46</v>
      </c>
      <c r="E16" s="12">
        <v>130</v>
      </c>
      <c r="F16" s="45" t="s">
        <v>81</v>
      </c>
      <c r="G16" s="46" t="s">
        <v>82</v>
      </c>
      <c r="H16" s="47" t="s">
        <v>83</v>
      </c>
      <c r="I16" s="6" t="s">
        <v>26</v>
      </c>
      <c r="J16" s="6" t="s">
        <v>27</v>
      </c>
      <c r="K16" s="6" t="s">
        <v>28</v>
      </c>
      <c r="L16" s="6" t="s">
        <v>29</v>
      </c>
      <c r="M16" s="6" t="s">
        <v>30</v>
      </c>
      <c r="N16" s="6" t="s">
        <v>31</v>
      </c>
      <c r="O16" s="6" t="s">
        <v>32</v>
      </c>
      <c r="P16" s="6" t="s">
        <v>33</v>
      </c>
      <c r="Q16" s="6" t="s">
        <v>34</v>
      </c>
      <c r="R16" s="6" t="s">
        <v>35</v>
      </c>
      <c r="S16" s="6" t="s">
        <v>36</v>
      </c>
      <c r="T16" s="6" t="s">
        <v>37</v>
      </c>
      <c r="U16" s="6" t="s">
        <v>38</v>
      </c>
      <c r="V16" s="6" t="s">
        <v>39</v>
      </c>
      <c r="W16" s="6" t="s">
        <v>40</v>
      </c>
      <c r="X16" s="6" t="s">
        <v>41</v>
      </c>
      <c r="Y16" s="6" t="s">
        <v>42</v>
      </c>
      <c r="Z16" s="6">
        <v>4</v>
      </c>
      <c r="AA16" s="6">
        <v>2.44</v>
      </c>
      <c r="AB16" s="6">
        <v>164</v>
      </c>
      <c r="AC16" s="6">
        <f t="shared" si="0"/>
        <v>21320</v>
      </c>
      <c r="AD16" s="13"/>
      <c r="AE16" s="13"/>
    </row>
    <row r="17" spans="1:31" ht="52.5" customHeight="1" x14ac:dyDescent="0.25">
      <c r="A17" s="11" t="s">
        <v>84</v>
      </c>
      <c r="B17" s="65" t="s">
        <v>85</v>
      </c>
      <c r="C17" s="65"/>
      <c r="D17" s="11" t="s">
        <v>46</v>
      </c>
      <c r="E17" s="12">
        <v>100</v>
      </c>
      <c r="F17" s="48" t="s">
        <v>86</v>
      </c>
      <c r="G17" s="49" t="s">
        <v>87</v>
      </c>
      <c r="H17" s="50" t="s">
        <v>88</v>
      </c>
      <c r="I17" s="6" t="s">
        <v>26</v>
      </c>
      <c r="J17" s="6" t="s">
        <v>27</v>
      </c>
      <c r="K17" s="6" t="s">
        <v>28</v>
      </c>
      <c r="L17" s="6" t="s">
        <v>29</v>
      </c>
      <c r="M17" s="6" t="s">
        <v>30</v>
      </c>
      <c r="N17" s="6" t="s">
        <v>31</v>
      </c>
      <c r="O17" s="6" t="s">
        <v>32</v>
      </c>
      <c r="P17" s="6" t="s">
        <v>33</v>
      </c>
      <c r="Q17" s="6" t="s">
        <v>34</v>
      </c>
      <c r="R17" s="6" t="s">
        <v>35</v>
      </c>
      <c r="S17" s="6" t="s">
        <v>36</v>
      </c>
      <c r="T17" s="6" t="s">
        <v>37</v>
      </c>
      <c r="U17" s="6" t="s">
        <v>38</v>
      </c>
      <c r="V17" s="6" t="s">
        <v>39</v>
      </c>
      <c r="W17" s="6" t="s">
        <v>40</v>
      </c>
      <c r="X17" s="6" t="s">
        <v>41</v>
      </c>
      <c r="Y17" s="6" t="s">
        <v>42</v>
      </c>
      <c r="Z17" s="6">
        <v>20.78</v>
      </c>
      <c r="AA17" s="6">
        <v>3.14</v>
      </c>
      <c r="AB17" s="6">
        <v>662</v>
      </c>
      <c r="AC17" s="6">
        <f t="shared" si="0"/>
        <v>66200</v>
      </c>
      <c r="AD17" s="13"/>
      <c r="AE17" s="13"/>
    </row>
    <row r="18" spans="1:31" ht="52.5" customHeight="1" x14ac:dyDescent="0.25">
      <c r="A18" s="11" t="s">
        <v>89</v>
      </c>
      <c r="B18" s="65" t="s">
        <v>90</v>
      </c>
      <c r="C18" s="65"/>
      <c r="D18" s="11" t="s">
        <v>113</v>
      </c>
      <c r="E18" s="12">
        <v>2000</v>
      </c>
      <c r="F18" s="51" t="s">
        <v>91</v>
      </c>
      <c r="G18" s="52" t="s">
        <v>92</v>
      </c>
      <c r="H18" s="53" t="s">
        <v>93</v>
      </c>
      <c r="I18" s="6" t="s">
        <v>26</v>
      </c>
      <c r="J18" s="6" t="s">
        <v>27</v>
      </c>
      <c r="K18" s="6" t="s">
        <v>28</v>
      </c>
      <c r="L18" s="6" t="s">
        <v>29</v>
      </c>
      <c r="M18" s="6" t="s">
        <v>30</v>
      </c>
      <c r="N18" s="6" t="s">
        <v>31</v>
      </c>
      <c r="O18" s="6" t="s">
        <v>32</v>
      </c>
      <c r="P18" s="6" t="s">
        <v>33</v>
      </c>
      <c r="Q18" s="6" t="s">
        <v>34</v>
      </c>
      <c r="R18" s="6" t="s">
        <v>35</v>
      </c>
      <c r="S18" s="6" t="s">
        <v>36</v>
      </c>
      <c r="T18" s="6" t="s">
        <v>37</v>
      </c>
      <c r="U18" s="6" t="s">
        <v>38</v>
      </c>
      <c r="V18" s="6" t="s">
        <v>39</v>
      </c>
      <c r="W18" s="6" t="s">
        <v>40</v>
      </c>
      <c r="X18" s="6" t="s">
        <v>41</v>
      </c>
      <c r="Y18" s="6" t="s">
        <v>42</v>
      </c>
      <c r="Z18" s="6">
        <v>5.51</v>
      </c>
      <c r="AA18" s="6">
        <v>10.94</v>
      </c>
      <c r="AB18" s="6">
        <v>50.33</v>
      </c>
      <c r="AC18" s="6">
        <f t="shared" si="0"/>
        <v>100660</v>
      </c>
      <c r="AD18" s="13"/>
      <c r="AE18" s="13"/>
    </row>
    <row r="19" spans="1:31" ht="52.5" customHeight="1" x14ac:dyDescent="0.25">
      <c r="A19" s="11" t="s">
        <v>94</v>
      </c>
      <c r="B19" s="65" t="s">
        <v>95</v>
      </c>
      <c r="C19" s="65"/>
      <c r="D19" s="11" t="s">
        <v>46</v>
      </c>
      <c r="E19" s="12">
        <v>110</v>
      </c>
      <c r="F19" s="54" t="s">
        <v>96</v>
      </c>
      <c r="G19" s="55" t="s">
        <v>97</v>
      </c>
      <c r="H19" s="56" t="s">
        <v>98</v>
      </c>
      <c r="I19" s="6" t="s">
        <v>26</v>
      </c>
      <c r="J19" s="6" t="s">
        <v>27</v>
      </c>
      <c r="K19" s="6" t="s">
        <v>28</v>
      </c>
      <c r="L19" s="6" t="s">
        <v>29</v>
      </c>
      <c r="M19" s="6" t="s">
        <v>30</v>
      </c>
      <c r="N19" s="6" t="s">
        <v>31</v>
      </c>
      <c r="O19" s="6" t="s">
        <v>32</v>
      </c>
      <c r="P19" s="6" t="s">
        <v>33</v>
      </c>
      <c r="Q19" s="6" t="s">
        <v>34</v>
      </c>
      <c r="R19" s="6" t="s">
        <v>35</v>
      </c>
      <c r="S19" s="6" t="s">
        <v>36</v>
      </c>
      <c r="T19" s="6" t="s">
        <v>37</v>
      </c>
      <c r="U19" s="6" t="s">
        <v>38</v>
      </c>
      <c r="V19" s="6" t="s">
        <v>39</v>
      </c>
      <c r="W19" s="6" t="s">
        <v>40</v>
      </c>
      <c r="X19" s="6" t="s">
        <v>41</v>
      </c>
      <c r="Y19" s="6" t="s">
        <v>42</v>
      </c>
      <c r="Z19" s="6">
        <v>20</v>
      </c>
      <c r="AA19" s="6">
        <v>5.41</v>
      </c>
      <c r="AB19" s="6">
        <v>370</v>
      </c>
      <c r="AC19" s="6">
        <f t="shared" si="0"/>
        <v>40700</v>
      </c>
      <c r="AD19" s="13"/>
      <c r="AE19" s="13"/>
    </row>
    <row r="20" spans="1:31" ht="52.5" customHeight="1" x14ac:dyDescent="0.25">
      <c r="A20" s="11" t="s">
        <v>99</v>
      </c>
      <c r="B20" s="65" t="s">
        <v>100</v>
      </c>
      <c r="C20" s="65"/>
      <c r="D20" s="11" t="s">
        <v>113</v>
      </c>
      <c r="E20" s="12">
        <v>500</v>
      </c>
      <c r="F20" s="57" t="s">
        <v>101</v>
      </c>
      <c r="G20" s="58" t="s">
        <v>102</v>
      </c>
      <c r="H20" s="59" t="s">
        <v>103</v>
      </c>
      <c r="I20" s="6" t="s">
        <v>26</v>
      </c>
      <c r="J20" s="6" t="s">
        <v>27</v>
      </c>
      <c r="K20" s="6" t="s">
        <v>28</v>
      </c>
      <c r="L20" s="6" t="s">
        <v>29</v>
      </c>
      <c r="M20" s="6" t="s">
        <v>30</v>
      </c>
      <c r="N20" s="6" t="s">
        <v>31</v>
      </c>
      <c r="O20" s="6" t="s">
        <v>32</v>
      </c>
      <c r="P20" s="6" t="s">
        <v>33</v>
      </c>
      <c r="Q20" s="6" t="s">
        <v>34</v>
      </c>
      <c r="R20" s="6" t="s">
        <v>35</v>
      </c>
      <c r="S20" s="6" t="s">
        <v>36</v>
      </c>
      <c r="T20" s="6" t="s">
        <v>37</v>
      </c>
      <c r="U20" s="6" t="s">
        <v>38</v>
      </c>
      <c r="V20" s="6" t="s">
        <v>39</v>
      </c>
      <c r="W20" s="6" t="s">
        <v>40</v>
      </c>
      <c r="X20" s="6" t="s">
        <v>41</v>
      </c>
      <c r="Y20" s="6" t="s">
        <v>42</v>
      </c>
      <c r="Z20" s="6">
        <v>6</v>
      </c>
      <c r="AA20" s="6">
        <v>5.17</v>
      </c>
      <c r="AB20" s="6">
        <v>116</v>
      </c>
      <c r="AC20" s="6">
        <f t="shared" si="0"/>
        <v>58000</v>
      </c>
      <c r="AD20" s="13"/>
      <c r="AE20" s="13"/>
    </row>
    <row r="21" spans="1:3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B21" s="11" t="s">
        <v>43</v>
      </c>
      <c r="AC21" s="6">
        <f>SUM(AC9:AC20)</f>
        <v>718633.9</v>
      </c>
    </row>
    <row r="22" spans="1:31" x14ac:dyDescent="0.25">
      <c r="A22" s="70" t="s">
        <v>111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2"/>
    </row>
    <row r="23" spans="1:31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</row>
    <row r="24" spans="1:31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</row>
    <row r="25" spans="1:31" x14ac:dyDescent="0.25">
      <c r="A25" s="74" t="s">
        <v>112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</row>
    <row r="26" spans="1:31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</row>
    <row r="27" spans="1:31" ht="15.75" thickBot="1" x14ac:dyDescent="0.3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31" ht="15.75" thickBot="1" x14ac:dyDescent="0.3">
      <c r="A28" s="75"/>
      <c r="B28" s="76"/>
      <c r="C28" s="76"/>
      <c r="D28" s="1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31" x14ac:dyDescent="0.25">
      <c r="A29" s="77"/>
      <c r="B29" s="78"/>
      <c r="C29" s="78"/>
      <c r="D29" s="15"/>
      <c r="E29" s="16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31" ht="15.75" thickBot="1" x14ac:dyDescent="0.3">
      <c r="A30" s="79"/>
      <c r="B30" s="80"/>
      <c r="C30" s="80"/>
      <c r="D30" s="17"/>
      <c r="E30" s="1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31" x14ac:dyDescent="0.25">
      <c r="A31" s="77"/>
      <c r="B31" s="78"/>
      <c r="C31" s="78"/>
      <c r="D31" s="18"/>
      <c r="E31" s="1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31" ht="16.5" thickBot="1" x14ac:dyDescent="0.3">
      <c r="A32" s="67"/>
      <c r="B32" s="68"/>
      <c r="C32" s="68"/>
      <c r="D32" s="19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3"/>
      <c r="AA32" s="3"/>
      <c r="AB32" s="3"/>
    </row>
    <row r="33" spans="1:28" ht="15.75" x14ac:dyDescent="0.25">
      <c r="A33" s="22"/>
      <c r="B33" s="22"/>
      <c r="C33" s="22"/>
      <c r="D33" s="22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3"/>
      <c r="AA33" s="3"/>
      <c r="AB33" s="3"/>
    </row>
    <row r="34" spans="1:28" ht="15.75" x14ac:dyDescent="0.25">
      <c r="A34" s="23" t="s">
        <v>0</v>
      </c>
    </row>
  </sheetData>
  <mergeCells count="30">
    <mergeCell ref="B19:C19"/>
    <mergeCell ref="B20:C20"/>
    <mergeCell ref="B14:C14"/>
    <mergeCell ref="B15:C15"/>
    <mergeCell ref="B16:C16"/>
    <mergeCell ref="B17:C17"/>
    <mergeCell ref="B18:C18"/>
    <mergeCell ref="B9:C9"/>
    <mergeCell ref="A32:C32"/>
    <mergeCell ref="A21:Z21"/>
    <mergeCell ref="A22:AC22"/>
    <mergeCell ref="A23:AC23"/>
    <mergeCell ref="A24:AC24"/>
    <mergeCell ref="A25:AC25"/>
    <mergeCell ref="A26:AC26"/>
    <mergeCell ref="A28:C28"/>
    <mergeCell ref="A29:C29"/>
    <mergeCell ref="A30:C30"/>
    <mergeCell ref="A31:C31"/>
    <mergeCell ref="B10:C10"/>
    <mergeCell ref="B11:C11"/>
    <mergeCell ref="B12:C12"/>
    <mergeCell ref="B13:C13"/>
    <mergeCell ref="A6:AC6"/>
    <mergeCell ref="A3:AC3"/>
    <mergeCell ref="A7:A8"/>
    <mergeCell ref="B7:C8"/>
    <mergeCell ref="D7:D8"/>
    <mergeCell ref="E7:E8"/>
    <mergeCell ref="AB7:AB8"/>
  </mergeCells>
  <hyperlinks>
    <hyperlink ref="F9" r:id="rId1"/>
    <hyperlink ref="G9" r:id="rId2"/>
    <hyperlink ref="H9" r:id="rId3"/>
    <hyperlink ref="F10" r:id="rId4"/>
    <hyperlink ref="G10" r:id="rId5"/>
    <hyperlink ref="H10" r:id="rId6"/>
    <hyperlink ref="F11" r:id="rId7"/>
    <hyperlink ref="G11" r:id="rId8"/>
    <hyperlink ref="H11" r:id="rId9"/>
    <hyperlink ref="F12" r:id="rId10"/>
    <hyperlink ref="G12" r:id="rId11"/>
    <hyperlink ref="H12" r:id="rId12"/>
    <hyperlink ref="F13" r:id="rId13"/>
    <hyperlink ref="G13" r:id="rId14"/>
    <hyperlink ref="H13" r:id="rId15"/>
    <hyperlink ref="F14" r:id="rId16"/>
    <hyperlink ref="G14" r:id="rId17"/>
    <hyperlink ref="H14" r:id="rId18"/>
    <hyperlink ref="F15" r:id="rId19"/>
    <hyperlink ref="G15" r:id="rId20"/>
    <hyperlink ref="H15" r:id="rId21"/>
    <hyperlink ref="F16" r:id="rId22"/>
    <hyperlink ref="G16" r:id="rId23"/>
    <hyperlink ref="H16" r:id="rId24"/>
    <hyperlink ref="F17" r:id="rId25"/>
    <hyperlink ref="G17" r:id="rId26"/>
    <hyperlink ref="H17" r:id="rId27"/>
    <hyperlink ref="F18" r:id="rId28"/>
    <hyperlink ref="G18" r:id="rId29"/>
    <hyperlink ref="H18" r:id="rId30"/>
    <hyperlink ref="F19" r:id="rId31"/>
    <hyperlink ref="G19" r:id="rId32"/>
    <hyperlink ref="H19" r:id="rId33"/>
    <hyperlink ref="F20" r:id="rId34"/>
    <hyperlink ref="G20" r:id="rId35"/>
    <hyperlink ref="H20" r:id="rId36"/>
  </hyperlinks>
  <pageMargins left="0.39370078740157483" right="0.39370078740157483" top="0.39370078740157483" bottom="0.39370078740157483" header="0" footer="0"/>
  <pageSetup paperSize="9" scale="62" fitToHeight="0" orientation="landscape" r:id="rId37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2025-11-25T09:36:30Z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