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Лист1" sheetId="1" r:id="rId1"/>
  </sheets>
  <calcPr calcId="144525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19" i="1"/>
  <c r="AC20" i="1"/>
  <c r="AC13" i="1"/>
  <c r="AC12" i="1"/>
  <c r="AC21" i="1"/>
</calcChain>
</file>

<file path=xl/sharedStrings.xml><?xml version="1.0" encoding="utf-8"?>
<sst xmlns="http://schemas.openxmlformats.org/spreadsheetml/2006/main" count="272" uniqueCount="104">
  <si>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</si>
  <si>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</si>
  <si>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</si>
  <si>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</si>
  <si>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</si>
  <si>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</si>
  <si>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</si>
  <si>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</si>
  <si>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</si>
  <si>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</si>
  <si>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</si>
  <si>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</si>
  <si>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</si>
  <si>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</si>
  <si>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</si>
  <si>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</si>
  <si>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</si>
  <si>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</si>
  <si>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</si>
  <si>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</si>
  <si>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</si>
  <si>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</si>
  <si>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</si>
  <si>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</si>
  <si>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</si>
  <si>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</si>
  <si>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</si>
  <si>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</si>
  <si>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</si>
  <si>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</si>
  <si>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</si>
  <si>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</si>
  <si>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</si>
  <si>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</si>
  <si>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</si>
  <si>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</si>
  <si>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</si>
  <si>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</si>
  <si>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</si>
  <si>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</si>
  <si>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</si>
  <si>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</si>
  <si>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</si>
  <si>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</si>
  <si>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</si>
  <si>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</si>
  <si>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</si>
  <si>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</si>
  <si>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</si>
  <si>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Йогурт</t>
  </si>
  <si>
    <t>кг</t>
  </si>
  <si>
    <t xml:space="preserve">116,00 </t>
  </si>
  <si>
    <t xml:space="preserve">126,00 </t>
  </si>
  <si>
    <t xml:space="preserve">134,00 </t>
  </si>
  <si>
    <t>2</t>
  </si>
  <si>
    <t>Снежок</t>
  </si>
  <si>
    <t xml:space="preserve">135,00 </t>
  </si>
  <si>
    <t>3</t>
  </si>
  <si>
    <t>Кефир</t>
  </si>
  <si>
    <t xml:space="preserve">96,00 </t>
  </si>
  <si>
    <t xml:space="preserve">105,00 </t>
  </si>
  <si>
    <t>4</t>
  </si>
  <si>
    <t>Молоко питьевое стерилизованное</t>
  </si>
  <si>
    <t>л (дм³)</t>
  </si>
  <si>
    <t xml:space="preserve">95,00 </t>
  </si>
  <si>
    <t xml:space="preserve">118,00 </t>
  </si>
  <si>
    <t>5</t>
  </si>
  <si>
    <t>Молоко цельное сгущённое с сахаром</t>
  </si>
  <si>
    <t>350,00 
Контракт в ЕИС №3242400464425000014</t>
  </si>
  <si>
    <t>6</t>
  </si>
  <si>
    <t>7</t>
  </si>
  <si>
    <t>Сметана</t>
  </si>
  <si>
    <t xml:space="preserve">268,00 </t>
  </si>
  <si>
    <t xml:space="preserve">232,00 </t>
  </si>
  <si>
    <t xml:space="preserve">245,00 </t>
  </si>
  <si>
    <t>8</t>
  </si>
  <si>
    <t>Сыр полутвердый</t>
  </si>
  <si>
    <t xml:space="preserve">780,00 </t>
  </si>
  <si>
    <t>9</t>
  </si>
  <si>
    <t>Ряженка</t>
  </si>
  <si>
    <t xml:space="preserve">130,00 </t>
  </si>
  <si>
    <t xml:space="preserve">145,00 </t>
  </si>
  <si>
    <t>Маргарин</t>
  </si>
  <si>
    <t xml:space="preserve">310,00 </t>
  </si>
  <si>
    <t>Поставщик 1</t>
  </si>
  <si>
    <t>Поставщик 2</t>
  </si>
  <si>
    <t>Поставщик 3</t>
  </si>
  <si>
    <t>КГБУ СО "ПЕТРОПАВЛОВСКИЙ ПСИХОНЕВРОЛОГИЧЕСКИЙ ИНТЕРНАТ" - молочка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</si>
  <si>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</si>
  <si>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</si>
  <si>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</si>
  <si>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Дата подготовки обоснования НМЦД: 11.11.2025</t>
  </si>
  <si>
    <t>НМЦД (рын)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</si>
  <si>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</si>
  <si>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</si>
  <si>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>100,00 
Контракт в ЕИС №1272700062424000031</t>
  </si>
  <si>
    <t>241,17 https://zakupki.gov.ru/epz/contract/contractCard/common-info.html?reestrNumber=2245900940325000010</t>
  </si>
  <si>
    <t>216,61 
Контракт в ЕИС №3245901092024000026</t>
  </si>
  <si>
    <t>719,14 
Контракт в ЕИС №2263300168625000074</t>
  </si>
  <si>
    <t>634,33 https://zakupki.gov.ru/epz/contract/contractCard/common-info.html?reestrNumber=2246300541925000128</t>
  </si>
  <si>
    <t>265,70 
Контракт в ЕИС №1666901352324000058</t>
  </si>
  <si>
    <t>специалист по закупкам</t>
  </si>
  <si>
    <t>/ Остапенко О. В.</t>
  </si>
  <si>
    <t>На основании проведенного анализа рынка и расчетов, НМЦД составляет: 1 789 877,95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</si>
</sst>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b/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242400464425000014" TargetMode="External"/><Relationship Id="rId1" Type="http://schemas.openxmlformats.org/officeDocument/2006/relationships/hyperlink" Target="http://zakupki.gov.ru/epz/contract/contractCard/common-info.html?reestrNumber=1246625495025000089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4"/>
  <sheetViews>
    <sheetView tabSelected="1" view="pageBreakPreview" zoomScaleNormal="100" zoomScaleSheetLayoutView="100" workbookViewId="0">
      <selection activeCell="Z28" sqref="Z2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3.7109375" style="3" customWidth="1"/>
    <col min="5" max="5" width="13.28515625" style="3" customWidth="1"/>
    <col min="6" max="8" width="22" style="12" customWidth="1"/>
    <col min="9" max="25" width="22" style="12" hidden="1" customWidth="1"/>
    <col min="26" max="26" width="20.5703125" style="12" customWidth="1"/>
    <col min="27" max="27" width="23" style="12" customWidth="1"/>
    <col min="28" max="28" width="15.140625" style="12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3" t="s">
        <v>93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34" t="s">
        <v>1</v>
      </c>
      <c r="B6" s="34"/>
      <c r="C6" s="35" t="s">
        <v>89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31" ht="42" customHeight="1" x14ac:dyDescent="0.25">
      <c r="A7" s="34" t="s">
        <v>94</v>
      </c>
      <c r="B7" s="34"/>
      <c r="C7" s="35" t="s">
        <v>88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31" ht="43.5" customHeight="1" x14ac:dyDescent="0.25">
      <c r="A8" s="29" t="s">
        <v>87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/>
    </row>
    <row r="9" spans="1:31" ht="125.25" customHeight="1" x14ac:dyDescent="0.25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31" ht="30" customHeight="1" x14ac:dyDescent="0.25">
      <c r="A10" s="34" t="s">
        <v>3</v>
      </c>
      <c r="B10" s="34" t="s">
        <v>4</v>
      </c>
      <c r="C10" s="34"/>
      <c r="D10" s="34" t="s">
        <v>5</v>
      </c>
      <c r="E10" s="37" t="s">
        <v>6</v>
      </c>
      <c r="F10" s="6" t="s">
        <v>84</v>
      </c>
      <c r="G10" s="6" t="s">
        <v>85</v>
      </c>
      <c r="H10" s="6" t="s">
        <v>86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7" t="s">
        <v>24</v>
      </c>
      <c r="AA10" s="7" t="s">
        <v>25</v>
      </c>
      <c r="AB10" s="37" t="s">
        <v>90</v>
      </c>
      <c r="AC10" s="8" t="s">
        <v>92</v>
      </c>
    </row>
    <row r="11" spans="1:31" ht="45" customHeight="1" x14ac:dyDescent="0.25">
      <c r="A11" s="34"/>
      <c r="B11" s="34"/>
      <c r="C11" s="34"/>
      <c r="D11" s="34"/>
      <c r="E11" s="37"/>
      <c r="F11" s="6" t="s">
        <v>26</v>
      </c>
      <c r="G11" s="6" t="s">
        <v>26</v>
      </c>
      <c r="H11" s="6" t="s">
        <v>26</v>
      </c>
      <c r="I11" s="6" t="s">
        <v>26</v>
      </c>
      <c r="J11" s="6" t="s">
        <v>26</v>
      </c>
      <c r="K11" s="6" t="s">
        <v>26</v>
      </c>
      <c r="L11" s="6" t="s">
        <v>26</v>
      </c>
      <c r="M11" s="6" t="s">
        <v>26</v>
      </c>
      <c r="N11" s="6" t="s">
        <v>26</v>
      </c>
      <c r="O11" s="6" t="s">
        <v>26</v>
      </c>
      <c r="P11" s="6" t="s">
        <v>26</v>
      </c>
      <c r="Q11" s="6" t="s">
        <v>26</v>
      </c>
      <c r="R11" s="6" t="s">
        <v>26</v>
      </c>
      <c r="S11" s="6" t="s">
        <v>26</v>
      </c>
      <c r="T11" s="6" t="s">
        <v>26</v>
      </c>
      <c r="U11" s="6" t="s">
        <v>26</v>
      </c>
      <c r="V11" s="6" t="s">
        <v>26</v>
      </c>
      <c r="W11" s="6" t="s">
        <v>26</v>
      </c>
      <c r="X11" s="6" t="s">
        <v>26</v>
      </c>
      <c r="Y11" s="6" t="s">
        <v>26</v>
      </c>
      <c r="Z11" s="9"/>
      <c r="AA11" s="9"/>
      <c r="AB11" s="37"/>
      <c r="AC11" s="10"/>
    </row>
    <row r="12" spans="1:31" ht="52.5" customHeight="1" x14ac:dyDescent="0.25">
      <c r="A12" s="23" t="s">
        <v>48</v>
      </c>
      <c r="B12" s="34" t="s">
        <v>49</v>
      </c>
      <c r="C12" s="34"/>
      <c r="D12" s="23" t="s">
        <v>50</v>
      </c>
      <c r="E12" s="11">
        <v>1535</v>
      </c>
      <c r="F12" s="6" t="s">
        <v>51</v>
      </c>
      <c r="G12" s="6" t="s">
        <v>52</v>
      </c>
      <c r="H12" s="6" t="s">
        <v>53</v>
      </c>
      <c r="I12" s="6" t="s">
        <v>27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 t="s">
        <v>43</v>
      </c>
      <c r="Z12" s="6">
        <v>9.02</v>
      </c>
      <c r="AA12" s="6">
        <v>7.2</v>
      </c>
      <c r="AB12" s="6">
        <v>125.33</v>
      </c>
      <c r="AC12" s="6">
        <f>AB12*E12</f>
        <v>192381.55</v>
      </c>
      <c r="AD12" s="12"/>
      <c r="AE12" s="12"/>
    </row>
    <row r="13" spans="1:31" ht="52.5" customHeight="1" x14ac:dyDescent="0.25">
      <c r="A13" s="23" t="s">
        <v>54</v>
      </c>
      <c r="B13" s="34" t="s">
        <v>55</v>
      </c>
      <c r="C13" s="34"/>
      <c r="D13" s="23" t="s">
        <v>50</v>
      </c>
      <c r="E13" s="11">
        <v>1100</v>
      </c>
      <c r="F13" s="6" t="s">
        <v>51</v>
      </c>
      <c r="G13" s="6" t="s">
        <v>52</v>
      </c>
      <c r="H13" s="6" t="s">
        <v>56</v>
      </c>
      <c r="I13" s="6" t="s">
        <v>27</v>
      </c>
      <c r="J13" s="6" t="s">
        <v>28</v>
      </c>
      <c r="K13" s="6" t="s">
        <v>29</v>
      </c>
      <c r="L13" s="6" t="s">
        <v>30</v>
      </c>
      <c r="M13" s="6" t="s">
        <v>31</v>
      </c>
      <c r="N13" s="6" t="s">
        <v>32</v>
      </c>
      <c r="O13" s="6" t="s">
        <v>33</v>
      </c>
      <c r="P13" s="6" t="s">
        <v>34</v>
      </c>
      <c r="Q13" s="6" t="s">
        <v>35</v>
      </c>
      <c r="R13" s="6" t="s">
        <v>36</v>
      </c>
      <c r="S13" s="6" t="s">
        <v>37</v>
      </c>
      <c r="T13" s="6" t="s">
        <v>38</v>
      </c>
      <c r="U13" s="6" t="s">
        <v>39</v>
      </c>
      <c r="V13" s="6" t="s">
        <v>40</v>
      </c>
      <c r="W13" s="6" t="s">
        <v>41</v>
      </c>
      <c r="X13" s="6" t="s">
        <v>42</v>
      </c>
      <c r="Y13" s="6" t="s">
        <v>43</v>
      </c>
      <c r="Z13" s="6">
        <v>9.5</v>
      </c>
      <c r="AA13" s="6">
        <v>7.56</v>
      </c>
      <c r="AB13" s="6">
        <v>125.67</v>
      </c>
      <c r="AC13" s="6">
        <f>AB13*E13</f>
        <v>138237</v>
      </c>
      <c r="AD13" s="12"/>
      <c r="AE13" s="12"/>
    </row>
    <row r="14" spans="1:31" ht="52.5" customHeight="1" x14ac:dyDescent="0.25">
      <c r="A14" s="23" t="s">
        <v>57</v>
      </c>
      <c r="B14" s="34" t="s">
        <v>58</v>
      </c>
      <c r="C14" s="34"/>
      <c r="D14" s="23" t="s">
        <v>50</v>
      </c>
      <c r="E14" s="11">
        <v>2975</v>
      </c>
      <c r="F14" s="6" t="s">
        <v>51</v>
      </c>
      <c r="G14" s="6" t="s">
        <v>59</v>
      </c>
      <c r="H14" s="6" t="s">
        <v>60</v>
      </c>
      <c r="I14" s="6" t="s">
        <v>27</v>
      </c>
      <c r="J14" s="6" t="s">
        <v>28</v>
      </c>
      <c r="K14" s="6" t="s">
        <v>29</v>
      </c>
      <c r="L14" s="6" t="s">
        <v>30</v>
      </c>
      <c r="M14" s="6" t="s">
        <v>31</v>
      </c>
      <c r="N14" s="6" t="s">
        <v>32</v>
      </c>
      <c r="O14" s="6" t="s">
        <v>33</v>
      </c>
      <c r="P14" s="6" t="s">
        <v>34</v>
      </c>
      <c r="Q14" s="6" t="s">
        <v>35</v>
      </c>
      <c r="R14" s="6" t="s">
        <v>36</v>
      </c>
      <c r="S14" s="6" t="s">
        <v>37</v>
      </c>
      <c r="T14" s="6" t="s">
        <v>38</v>
      </c>
      <c r="U14" s="6" t="s">
        <v>39</v>
      </c>
      <c r="V14" s="6" t="s">
        <v>40</v>
      </c>
      <c r="W14" s="6" t="s">
        <v>41</v>
      </c>
      <c r="X14" s="6" t="s">
        <v>42</v>
      </c>
      <c r="Y14" s="6" t="s">
        <v>43</v>
      </c>
      <c r="Z14" s="6">
        <v>10.02</v>
      </c>
      <c r="AA14" s="6">
        <v>9.48</v>
      </c>
      <c r="AB14" s="6">
        <v>105.67</v>
      </c>
      <c r="AC14" s="6">
        <f t="shared" ref="AC14:AC20" si="0">AB14*E14</f>
        <v>314368.25</v>
      </c>
      <c r="AD14" s="12"/>
      <c r="AE14" s="12"/>
    </row>
    <row r="15" spans="1:31" ht="52.5" customHeight="1" x14ac:dyDescent="0.25">
      <c r="A15" s="28" t="s">
        <v>61</v>
      </c>
      <c r="B15" s="34" t="s">
        <v>62</v>
      </c>
      <c r="C15" s="34"/>
      <c r="D15" s="23" t="s">
        <v>63</v>
      </c>
      <c r="E15" s="11">
        <v>5913</v>
      </c>
      <c r="F15" s="6" t="s">
        <v>64</v>
      </c>
      <c r="G15" s="6" t="s">
        <v>65</v>
      </c>
      <c r="H15" s="6" t="s">
        <v>95</v>
      </c>
      <c r="I15" s="6" t="s">
        <v>27</v>
      </c>
      <c r="J15" s="6" t="s">
        <v>28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33</v>
      </c>
      <c r="P15" s="6" t="s">
        <v>34</v>
      </c>
      <c r="Q15" s="6" t="s">
        <v>35</v>
      </c>
      <c r="R15" s="6" t="s">
        <v>36</v>
      </c>
      <c r="S15" s="6" t="s">
        <v>37</v>
      </c>
      <c r="T15" s="6" t="s">
        <v>38</v>
      </c>
      <c r="U15" s="6" t="s">
        <v>39</v>
      </c>
      <c r="V15" s="6" t="s">
        <v>40</v>
      </c>
      <c r="W15" s="6" t="s">
        <v>41</v>
      </c>
      <c r="X15" s="6" t="s">
        <v>42</v>
      </c>
      <c r="Y15" s="6" t="s">
        <v>43</v>
      </c>
      <c r="Z15" s="22">
        <v>104.33</v>
      </c>
      <c r="AA15" s="6">
        <v>14.24</v>
      </c>
      <c r="AB15" s="6">
        <v>104.33</v>
      </c>
      <c r="AC15" s="6">
        <f t="shared" si="0"/>
        <v>616903.29</v>
      </c>
      <c r="AD15" s="12"/>
      <c r="AE15" s="12"/>
    </row>
    <row r="16" spans="1:31" ht="79.5" customHeight="1" x14ac:dyDescent="0.25">
      <c r="A16" s="28" t="s">
        <v>66</v>
      </c>
      <c r="B16" s="34" t="s">
        <v>67</v>
      </c>
      <c r="C16" s="34"/>
      <c r="D16" s="23" t="s">
        <v>50</v>
      </c>
      <c r="E16" s="11">
        <v>200</v>
      </c>
      <c r="F16" s="25" t="s">
        <v>96</v>
      </c>
      <c r="G16" s="25" t="s">
        <v>97</v>
      </c>
      <c r="H16" s="26" t="s">
        <v>68</v>
      </c>
      <c r="I16" s="6" t="s">
        <v>27</v>
      </c>
      <c r="J16" s="6" t="s">
        <v>28</v>
      </c>
      <c r="K16" s="6" t="s">
        <v>29</v>
      </c>
      <c r="L16" s="6" t="s">
        <v>30</v>
      </c>
      <c r="M16" s="6" t="s">
        <v>31</v>
      </c>
      <c r="N16" s="6" t="s">
        <v>32</v>
      </c>
      <c r="O16" s="6" t="s">
        <v>33</v>
      </c>
      <c r="P16" s="6" t="s">
        <v>34</v>
      </c>
      <c r="Q16" s="6" t="s">
        <v>35</v>
      </c>
      <c r="R16" s="6" t="s">
        <v>36</v>
      </c>
      <c r="S16" s="6" t="s">
        <v>37</v>
      </c>
      <c r="T16" s="6" t="s">
        <v>38</v>
      </c>
      <c r="U16" s="6" t="s">
        <v>39</v>
      </c>
      <c r="V16" s="6" t="s">
        <v>40</v>
      </c>
      <c r="W16" s="6" t="s">
        <v>41</v>
      </c>
      <c r="X16" s="6" t="s">
        <v>42</v>
      </c>
      <c r="Y16" s="6" t="s">
        <v>43</v>
      </c>
      <c r="Z16" s="6">
        <v>12.05</v>
      </c>
      <c r="AA16" s="6">
        <v>3.32</v>
      </c>
      <c r="AB16" s="6">
        <v>269.26</v>
      </c>
      <c r="AC16" s="6">
        <f t="shared" si="0"/>
        <v>53852</v>
      </c>
      <c r="AD16" s="12"/>
      <c r="AE16" s="12"/>
    </row>
    <row r="17" spans="1:31" ht="52.5" customHeight="1" x14ac:dyDescent="0.25">
      <c r="A17" s="28" t="s">
        <v>69</v>
      </c>
      <c r="B17" s="34" t="s">
        <v>71</v>
      </c>
      <c r="C17" s="34"/>
      <c r="D17" s="23" t="s">
        <v>50</v>
      </c>
      <c r="E17" s="11">
        <v>456</v>
      </c>
      <c r="F17" s="6" t="s">
        <v>72</v>
      </c>
      <c r="G17" s="6" t="s">
        <v>73</v>
      </c>
      <c r="H17" s="6" t="s">
        <v>74</v>
      </c>
      <c r="I17" s="6" t="s">
        <v>27</v>
      </c>
      <c r="J17" s="6" t="s">
        <v>28</v>
      </c>
      <c r="K17" s="6" t="s">
        <v>29</v>
      </c>
      <c r="L17" s="6" t="s">
        <v>30</v>
      </c>
      <c r="M17" s="6" t="s">
        <v>31</v>
      </c>
      <c r="N17" s="6" t="s">
        <v>32</v>
      </c>
      <c r="O17" s="6" t="s">
        <v>33</v>
      </c>
      <c r="P17" s="6" t="s">
        <v>34</v>
      </c>
      <c r="Q17" s="6" t="s">
        <v>35</v>
      </c>
      <c r="R17" s="6" t="s">
        <v>36</v>
      </c>
      <c r="S17" s="6" t="s">
        <v>37</v>
      </c>
      <c r="T17" s="6" t="s">
        <v>38</v>
      </c>
      <c r="U17" s="6" t="s">
        <v>39</v>
      </c>
      <c r="V17" s="6" t="s">
        <v>40</v>
      </c>
      <c r="W17" s="6" t="s">
        <v>41</v>
      </c>
      <c r="X17" s="6" t="s">
        <v>42</v>
      </c>
      <c r="Y17" s="6" t="s">
        <v>43</v>
      </c>
      <c r="Z17" s="6">
        <v>18.23</v>
      </c>
      <c r="AA17" s="6">
        <v>7.34</v>
      </c>
      <c r="AB17" s="6">
        <v>248.33</v>
      </c>
      <c r="AC17" s="6">
        <f t="shared" si="0"/>
        <v>113238.48000000001</v>
      </c>
      <c r="AD17" s="12"/>
      <c r="AE17" s="12"/>
    </row>
    <row r="18" spans="1:31" ht="83.25" customHeight="1" x14ac:dyDescent="0.25">
      <c r="A18" s="28" t="s">
        <v>70</v>
      </c>
      <c r="B18" s="34" t="s">
        <v>76</v>
      </c>
      <c r="C18" s="34"/>
      <c r="D18" s="23" t="s">
        <v>50</v>
      </c>
      <c r="E18" s="11">
        <v>300</v>
      </c>
      <c r="F18" s="6" t="s">
        <v>77</v>
      </c>
      <c r="G18" s="6" t="s">
        <v>99</v>
      </c>
      <c r="H18" s="6" t="s">
        <v>98</v>
      </c>
      <c r="I18" s="6" t="s">
        <v>27</v>
      </c>
      <c r="J18" s="6" t="s">
        <v>28</v>
      </c>
      <c r="K18" s="6" t="s">
        <v>29</v>
      </c>
      <c r="L18" s="6" t="s">
        <v>30</v>
      </c>
      <c r="M18" s="6" t="s">
        <v>31</v>
      </c>
      <c r="N18" s="6" t="s">
        <v>32</v>
      </c>
      <c r="O18" s="6" t="s">
        <v>33</v>
      </c>
      <c r="P18" s="6" t="s">
        <v>34</v>
      </c>
      <c r="Q18" s="6" t="s">
        <v>35</v>
      </c>
      <c r="R18" s="6" t="s">
        <v>36</v>
      </c>
      <c r="S18" s="6" t="s">
        <v>37</v>
      </c>
      <c r="T18" s="6" t="s">
        <v>38</v>
      </c>
      <c r="U18" s="6" t="s">
        <v>39</v>
      </c>
      <c r="V18" s="6" t="s">
        <v>40</v>
      </c>
      <c r="W18" s="6" t="s">
        <v>41</v>
      </c>
      <c r="X18" s="6" t="s">
        <v>42</v>
      </c>
      <c r="Y18" s="6" t="s">
        <v>43</v>
      </c>
      <c r="Z18" s="6">
        <v>20.21</v>
      </c>
      <c r="AA18" s="6">
        <v>2.5499999999999998</v>
      </c>
      <c r="AB18" s="6">
        <v>711.16</v>
      </c>
      <c r="AC18" s="6">
        <f t="shared" si="0"/>
        <v>213348</v>
      </c>
      <c r="AD18" s="12"/>
      <c r="AE18" s="12"/>
    </row>
    <row r="19" spans="1:31" ht="52.5" customHeight="1" x14ac:dyDescent="0.25">
      <c r="A19" s="28" t="s">
        <v>75</v>
      </c>
      <c r="B19" s="34" t="s">
        <v>79</v>
      </c>
      <c r="C19" s="34"/>
      <c r="D19" s="23" t="s">
        <v>50</v>
      </c>
      <c r="E19" s="11">
        <v>500</v>
      </c>
      <c r="F19" s="6" t="s">
        <v>51</v>
      </c>
      <c r="G19" s="6" t="s">
        <v>80</v>
      </c>
      <c r="H19" s="6" t="s">
        <v>81</v>
      </c>
      <c r="I19" s="6" t="s">
        <v>27</v>
      </c>
      <c r="J19" s="6" t="s">
        <v>28</v>
      </c>
      <c r="K19" s="6" t="s">
        <v>29</v>
      </c>
      <c r="L19" s="6" t="s">
        <v>30</v>
      </c>
      <c r="M19" s="6" t="s">
        <v>31</v>
      </c>
      <c r="N19" s="6" t="s">
        <v>32</v>
      </c>
      <c r="O19" s="6" t="s">
        <v>33</v>
      </c>
      <c r="P19" s="6" t="s">
        <v>34</v>
      </c>
      <c r="Q19" s="6" t="s">
        <v>35</v>
      </c>
      <c r="R19" s="6" t="s">
        <v>36</v>
      </c>
      <c r="S19" s="6" t="s">
        <v>37</v>
      </c>
      <c r="T19" s="6" t="s">
        <v>38</v>
      </c>
      <c r="U19" s="6" t="s">
        <v>39</v>
      </c>
      <c r="V19" s="6" t="s">
        <v>40</v>
      </c>
      <c r="W19" s="6" t="s">
        <v>41</v>
      </c>
      <c r="X19" s="6" t="s">
        <v>42</v>
      </c>
      <c r="Y19" s="6" t="s">
        <v>43</v>
      </c>
      <c r="Z19" s="6">
        <v>14.5</v>
      </c>
      <c r="AA19" s="6">
        <v>11.13</v>
      </c>
      <c r="AB19" s="6">
        <v>130.33000000000001</v>
      </c>
      <c r="AC19" s="6">
        <f t="shared" si="0"/>
        <v>65165.000000000007</v>
      </c>
      <c r="AD19" s="12"/>
      <c r="AE19" s="12"/>
    </row>
    <row r="20" spans="1:31" ht="52.5" customHeight="1" x14ac:dyDescent="0.25">
      <c r="A20" s="28" t="s">
        <v>78</v>
      </c>
      <c r="B20" s="34" t="s">
        <v>82</v>
      </c>
      <c r="C20" s="34"/>
      <c r="D20" s="23" t="s">
        <v>50</v>
      </c>
      <c r="E20" s="11">
        <v>306</v>
      </c>
      <c r="F20" s="6" t="s">
        <v>73</v>
      </c>
      <c r="G20" s="6" t="s">
        <v>83</v>
      </c>
      <c r="H20" s="6" t="s">
        <v>100</v>
      </c>
      <c r="I20" s="6" t="s">
        <v>27</v>
      </c>
      <c r="J20" s="6" t="s">
        <v>28</v>
      </c>
      <c r="K20" s="6" t="s">
        <v>29</v>
      </c>
      <c r="L20" s="6" t="s">
        <v>30</v>
      </c>
      <c r="M20" s="6" t="s">
        <v>31</v>
      </c>
      <c r="N20" s="6" t="s">
        <v>32</v>
      </c>
      <c r="O20" s="6" t="s">
        <v>33</v>
      </c>
      <c r="P20" s="6" t="s">
        <v>34</v>
      </c>
      <c r="Q20" s="6" t="s">
        <v>35</v>
      </c>
      <c r="R20" s="6" t="s">
        <v>36</v>
      </c>
      <c r="S20" s="6" t="s">
        <v>37</v>
      </c>
      <c r="T20" s="6" t="s">
        <v>38</v>
      </c>
      <c r="U20" s="6" t="s">
        <v>39</v>
      </c>
      <c r="V20" s="6" t="s">
        <v>40</v>
      </c>
      <c r="W20" s="6" t="s">
        <v>41</v>
      </c>
      <c r="X20" s="6" t="s">
        <v>42</v>
      </c>
      <c r="Y20" s="6" t="s">
        <v>43</v>
      </c>
      <c r="Z20" s="6">
        <v>49.93</v>
      </c>
      <c r="AA20" s="6">
        <v>17.28</v>
      </c>
      <c r="AB20" s="6">
        <v>269.23</v>
      </c>
      <c r="AC20" s="6">
        <f t="shared" si="0"/>
        <v>82384.38</v>
      </c>
      <c r="AD20" s="12"/>
      <c r="AE20" s="12"/>
    </row>
    <row r="21" spans="1:3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B21" s="23" t="s">
        <v>44</v>
      </c>
      <c r="AC21" s="27">
        <f>SUM(AC12:AC20)</f>
        <v>1789877.9500000002</v>
      </c>
    </row>
    <row r="22" spans="1:31" x14ac:dyDescent="0.25">
      <c r="A22" s="41" t="s">
        <v>103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3"/>
    </row>
    <row r="23" spans="1:3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31" x14ac:dyDescent="0.25">
      <c r="A24" s="44" t="s">
        <v>91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3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1:3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1:31" ht="15.75" thickBot="1" x14ac:dyDescent="0.3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31" ht="15.75" thickBot="1" x14ac:dyDescent="0.3">
      <c r="A28" s="46" t="s">
        <v>45</v>
      </c>
      <c r="B28" s="47"/>
      <c r="C28" s="47"/>
      <c r="D28" s="1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31" x14ac:dyDescent="0.25">
      <c r="A29" s="48" t="s">
        <v>101</v>
      </c>
      <c r="B29" s="49"/>
      <c r="C29" s="49"/>
      <c r="D29" s="14"/>
      <c r="E29" s="1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31" ht="15.75" thickBot="1" x14ac:dyDescent="0.3">
      <c r="A30" s="50" t="s">
        <v>46</v>
      </c>
      <c r="B30" s="51"/>
      <c r="C30" s="51"/>
      <c r="D30" s="16"/>
      <c r="E30" s="1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31" x14ac:dyDescent="0.25">
      <c r="A31" s="48" t="s">
        <v>102</v>
      </c>
      <c r="B31" s="49"/>
      <c r="C31" s="49"/>
      <c r="D31" s="17"/>
      <c r="E31" s="1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31" ht="16.5" thickBot="1" x14ac:dyDescent="0.3">
      <c r="A32" s="38" t="s">
        <v>47</v>
      </c>
      <c r="B32" s="39"/>
      <c r="C32" s="39"/>
      <c r="D32" s="18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3"/>
      <c r="AA32" s="3"/>
      <c r="AB32" s="3"/>
    </row>
    <row r="33" spans="1:28" ht="15.75" x14ac:dyDescent="0.25">
      <c r="A33" s="24"/>
      <c r="B33" s="24"/>
      <c r="C33" s="24"/>
      <c r="D33" s="24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3"/>
      <c r="AA33" s="3"/>
      <c r="AB33" s="3"/>
    </row>
    <row r="34" spans="1:28" ht="15.75" x14ac:dyDescent="0.25">
      <c r="A34" s="21" t="s">
        <v>0</v>
      </c>
    </row>
  </sheetData>
  <mergeCells count="32">
    <mergeCell ref="B20:C20"/>
    <mergeCell ref="B17:C17"/>
    <mergeCell ref="B18:C18"/>
    <mergeCell ref="B19:C19"/>
    <mergeCell ref="B12:C12"/>
    <mergeCell ref="A32:C32"/>
    <mergeCell ref="A21:Z21"/>
    <mergeCell ref="A22:AC22"/>
    <mergeCell ref="A23:AC23"/>
    <mergeCell ref="A24:AC24"/>
    <mergeCell ref="A25:AC25"/>
    <mergeCell ref="A26:AC26"/>
    <mergeCell ref="A28:C28"/>
    <mergeCell ref="A29:C29"/>
    <mergeCell ref="A30:C30"/>
    <mergeCell ref="A31:C31"/>
    <mergeCell ref="B13:C13"/>
    <mergeCell ref="B14:C14"/>
    <mergeCell ref="B15:C15"/>
    <mergeCell ref="B16:C16"/>
    <mergeCell ref="A9:AC9"/>
    <mergeCell ref="A10:A11"/>
    <mergeCell ref="B10:C11"/>
    <mergeCell ref="D10:D11"/>
    <mergeCell ref="E10:E11"/>
    <mergeCell ref="AB10:AB11"/>
    <mergeCell ref="A8:AC8"/>
    <mergeCell ref="A3:AC3"/>
    <mergeCell ref="A6:B6"/>
    <mergeCell ref="C6:AC6"/>
    <mergeCell ref="A7:B7"/>
    <mergeCell ref="C7:AC7"/>
  </mergeCells>
  <hyperlinks>
    <hyperlink ref="F16" r:id="rId1" display="373,50 _x000a_Контракт в ЕИС №1246625495025000089"/>
    <hyperlink ref="H16" r:id="rId2"/>
  </hyperlinks>
  <pageMargins left="0.39370078740157483" right="0.39370078740157483" top="0.39370078740157483" bottom="0.39370078740157483" header="0" footer="0"/>
  <pageSetup paperSize="9" scale="61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