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нька\Desktop\Торги онлайн\АУКЦИОН НЕ смп\575-охрана\"/>
    </mc:Choice>
  </mc:AlternateContent>
  <bookViews>
    <workbookView xWindow="0" yWindow="0" windowWidth="23250" windowHeight="1230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N5" i="1" s="1"/>
  <c r="O5" i="1" s="1"/>
  <c r="O6" i="1" s="1"/>
  <c r="L5" i="1" l="1"/>
  <c r="M5" i="1" s="1"/>
  <c r="K8" i="1" l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<sst xmlns="http://schemas.openxmlformats.org/spreadsheetml/2006/main" count="26" uniqueCount="26">
  <si>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</si>
  <si>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</si>
  <si>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</si>
  <si>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</si>
  <si>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</si>
  <si>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</si>
  <si>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</si>
  <si>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</si>
  <si>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</si>
  <si>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</si>
  <si>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</si>
  <si>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</si>
  <si>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</si>
  <si>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</si>
  <si>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</si>
  <si>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</si>
  <si>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</si>
  <si>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</si>
  <si>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</si>
  <si>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</si>
  <si>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</si>
  <si>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1 к Разделу 2. 
"Информационная карта аукциона в электронной форме"
</t>
  </si>
  <si>
    <t xml:space="preserve">Обоснование начальной (максимальной) цены Договора на оказание услуг по круглосуточной охране МАДОУ г. Нижневартовска ДС №56 "Северяночка"
</t>
  </si>
  <si>
    <t xml:space="preserve">При определениеии начальной (максимальной) цены Договора на оказание услуг по круглосуточной охране МАДОУ г. Нижневартовска ДС №56 "Северяночка" применен метод сопоставимых рыночных цен (анализ рынка). </t>
  </si>
  <si>
    <t>Оказание услуг по круглосуточной охране МАДОУ г. Нижневартовска ДС №56 "Северяночка"</t>
  </si>
  <si>
    <t>чел/час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</si>
</sst>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3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6" fillId="0" borderId="5" xfId="0" applyFont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6" workbookViewId="0">
      <selection activeCell="K17" sqref="K17:K24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7.8554687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36" t="s">
        <v>21</v>
      </c>
      <c r="L1" s="36"/>
      <c r="M1" s="36"/>
      <c r="N1" s="36"/>
      <c r="O1" s="36"/>
    </row>
    <row r="2" spans="1:15" ht="39.75" customHeight="1" x14ac:dyDescent="0.2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51" customHeight="1" x14ac:dyDescent="0.2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/>
      <c r="H3" s="38"/>
      <c r="I3" s="2"/>
      <c r="J3" s="2"/>
      <c r="K3" s="40" t="s">
        <v>6</v>
      </c>
      <c r="L3" s="40"/>
      <c r="M3" s="40"/>
      <c r="N3" s="41" t="s">
        <v>7</v>
      </c>
      <c r="O3" s="41"/>
    </row>
    <row r="4" spans="1:15" ht="144" customHeight="1" x14ac:dyDescent="0.2">
      <c r="A4" s="38"/>
      <c r="B4" s="38"/>
      <c r="C4" s="38"/>
      <c r="D4" s="39"/>
      <c r="E4" s="39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ht="78" customHeight="1" x14ac:dyDescent="0.2">
      <c r="A5" s="30">
        <v>3</v>
      </c>
      <c r="B5" s="27" t="s">
        <v>24</v>
      </c>
      <c r="C5" s="28" t="s">
        <v>20</v>
      </c>
      <c r="D5" s="27" t="s">
        <v>25</v>
      </c>
      <c r="E5" s="31">
        <v>13032</v>
      </c>
      <c r="F5" s="26">
        <v>290</v>
      </c>
      <c r="G5" s="7">
        <v>260</v>
      </c>
      <c r="H5" s="26">
        <v>270</v>
      </c>
      <c r="I5" s="29"/>
      <c r="J5" s="29"/>
      <c r="K5" s="7">
        <f t="shared" ref="K5" si="0">AVERAGE(F5:H5)</f>
        <v>273.33333333333331</v>
      </c>
      <c r="L5" s="9">
        <f t="shared" ref="L5" si="1">SQRT(((SUM((POWER(H5-K5,2)),(POWER(G5-K5,2)),(POWER(F5-K5,2)))/(COLUMNS(F5:H5)-1))))</f>
        <v>15.275252316519467</v>
      </c>
      <c r="M5" s="9">
        <f t="shared" ref="M5" si="2">L5/K5*100</f>
        <v>5.5885069450680982</v>
      </c>
      <c r="N5" s="32">
        <f>ROUND(K5,2)</f>
        <v>273.33</v>
      </c>
      <c r="O5" s="10">
        <f>N5*E5</f>
        <v>3562036.5599999996</v>
      </c>
    </row>
    <row r="6" spans="1:15" s="4" customFormat="1" ht="21" customHeight="1" x14ac:dyDescent="0.25">
      <c r="A6" s="21"/>
      <c r="B6" s="20"/>
      <c r="C6" s="6"/>
      <c r="D6" s="25"/>
      <c r="E6" s="20"/>
      <c r="F6" s="7"/>
      <c r="G6" s="8"/>
      <c r="H6" s="7"/>
      <c r="I6" s="7"/>
      <c r="J6" s="7"/>
      <c r="K6" s="7"/>
      <c r="L6" s="9"/>
      <c r="M6" s="9"/>
      <c r="N6" s="10"/>
      <c r="O6" s="10">
        <f>SUM(O5)</f>
        <v>3562036.5599999996</v>
      </c>
    </row>
    <row r="7" spans="1:15" s="4" customFormat="1" ht="21" customHeight="1" x14ac:dyDescent="0.25">
      <c r="A7" s="5"/>
    </row>
    <row r="8" spans="1:15" ht="15.75" customHeight="1" x14ac:dyDescent="0.2">
      <c r="A8" s="33" t="s">
        <v>18</v>
      </c>
      <c r="B8" s="33"/>
      <c r="C8" s="33"/>
      <c r="D8" s="33"/>
      <c r="E8" s="33"/>
      <c r="F8" s="33"/>
      <c r="G8" s="33"/>
      <c r="H8" s="33"/>
      <c r="I8" s="11"/>
      <c r="J8" s="11"/>
      <c r="K8" s="10">
        <f>O6</f>
        <v>3562036.5599999996</v>
      </c>
      <c r="L8" s="12" t="s">
        <v>19</v>
      </c>
      <c r="M8" s="12"/>
      <c r="N8" s="12"/>
      <c r="O8" s="13"/>
    </row>
    <row r="9" spans="1:15" ht="39" customHeight="1" x14ac:dyDescent="0.25">
      <c r="A9" s="34" t="s">
        <v>23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5.75" x14ac:dyDescent="0.25">
      <c r="A10" s="36"/>
      <c r="B10" s="36"/>
      <c r="C10" s="36"/>
      <c r="D10" s="36"/>
      <c r="E10" s="14"/>
      <c r="F10" s="15"/>
      <c r="G10" s="16"/>
      <c r="H10" s="17"/>
      <c r="I10" s="17"/>
      <c r="J10" s="17"/>
      <c r="K10" s="18"/>
      <c r="L10" s="18"/>
      <c r="M10" s="18"/>
      <c r="N10" s="18"/>
      <c r="O10" s="18"/>
    </row>
    <row r="11" spans="1:15" ht="18.75" x14ac:dyDescent="0.3">
      <c r="A11" s="1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14"/>
    </row>
    <row r="12" spans="1:15" ht="15.75" x14ac:dyDescent="0.25">
      <c r="A12" s="1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4"/>
    </row>
    <row r="13" spans="1:15" ht="36" customHeight="1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5" x14ac:dyDescent="0.2">
      <c r="K14" s="19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Оленька</cp:lastModifiedBy>
  <cp:revision>3</cp:revision>
  <cp:lastPrinted>2024-08-28T07:38:39Z</cp:lastPrinted>
  <dcterms:created xsi:type="dcterms:W3CDTF">2014-05-19T23:28:21Z</dcterms:created>
  <dcterms:modified xsi:type="dcterms:W3CDTF">2025-10-30T12:53:29Z</dcterms:modified>
</cp:coreProperties>
</file>