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188" windowHeight="9180"/>
  </bookViews>
  <sheets>
    <sheet name="НМЦД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I8" i="1"/>
  <c r="P6" i="1"/>
  <c r="P5" i="1"/>
  <c r="O5" i="1"/>
  <c r="N5" i="1"/>
  <c r="M5" i="1"/>
  <c r="L5" i="1"/>
</calcChain>
</file>

<file path=xl/sharedStrings.xml><?xml version="1.0" encoding="utf-8"?>
<sst xmlns="http://schemas.openxmlformats.org/spreadsheetml/2006/main" count="26" uniqueCount="26">
  <si>
    <t>Приложение № 1 к Разделу 2. "Информационная карта аукциона в электронной форме"</t>
  </si>
  <si>
    <t>№</t>
  </si>
  <si>
    <t xml:space="preserve">Наименование товара (работ, услуг) 
</t>
  </si>
  <si>
    <t>Основные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</si>
  <si>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</si>
  <si>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</si>
  <si>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</si>
  <si>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</si>
  <si>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</si>
  <si>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</si>
  <si>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</si>
  <si>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</si>
  <si>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</si>
  <si>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</si>
  <si>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</si>
  <si>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</si>
  <si>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1"/>
        <rFont val="Times New Roman"/>
        <charset val="134"/>
      </rPr>
      <t xml:space="preserve">коэффициент вариации цен V (%)           </t>
    </r>
    <r>
      <rPr>
        <i/>
        <sz val="11"/>
        <rFont val="Times New Roman"/>
        <charset val="13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</si>
  <si>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</si>
  <si>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</si>
  <si>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Комплект светодиодного экрана</t>
  </si>
  <si>
    <t>в соответствии с ТЗ</t>
  </si>
  <si>
    <t>компл.</t>
  </si>
  <si>
    <t>В результате проведенного расчета Н(М)ЦД договора составила:</t>
  </si>
  <si>
    <t>рублей</t>
  </si>
  <si>
    <t xml:space="preserve">При определениеии начальной (максимальной) цены Договора на поставку светодиодного экрана  применен метод сопоставимых рыночных цен (анализ рынка). </t>
  </si>
  <si>
    <t xml:space="preserve">Обоснование начальной (максимальной) цены Договора на комплект светодиодного экрана 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</si>
</sst>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#########"/>
    <numFmt numFmtId="165" formatCode="#\ ##0.00"/>
  </numFmts>
  <fonts count="15"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204"/>
    </font>
    <font>
      <b/>
      <sz val="12"/>
      <name val="Times New Roman"/>
      <charset val="134"/>
    </font>
    <font>
      <b/>
      <sz val="11"/>
      <name val="Times New Roman"/>
      <charset val="134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charset val="204"/>
    </font>
    <font>
      <sz val="11"/>
      <color theme="1"/>
      <name val="Times New Roman"/>
      <charset val="134"/>
    </font>
    <font>
      <sz val="11"/>
      <color theme="1"/>
      <name val="Times New Roman"/>
      <charset val="204"/>
    </font>
    <font>
      <sz val="12"/>
      <name val="Times New Roman"/>
      <charset val="134"/>
    </font>
    <font>
      <sz val="12"/>
      <name val="Times New Roman"/>
      <charset val="204"/>
    </font>
    <font>
      <b/>
      <sz val="11"/>
      <name val="Times New Roman"/>
      <charset val="204"/>
    </font>
    <font>
      <i/>
      <sz val="1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3</xdr:row>
      <xdr:rowOff>1476374</xdr:rowOff>
    </xdr:from>
    <xdr:to>
      <xdr:col>13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8000" y="3485515"/>
          <a:ext cx="59055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169208</xdr:colOff>
      <xdr:row>3</xdr:row>
      <xdr:rowOff>1266265</xdr:rowOff>
    </xdr:from>
    <xdr:to>
      <xdr:col>12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2965" y="3275965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="90" zoomScaleNormal="90" workbookViewId="0">
      <selection activeCell="A2" sqref="A2:P2"/>
    </sheetView>
  </sheetViews>
  <sheetFormatPr defaultColWidth="9.109375" defaultRowHeight="13.2"/>
  <cols>
    <col min="1" max="1" width="3.109375" style="3" customWidth="1"/>
    <col min="2" max="2" width="14.44140625" style="3" customWidth="1"/>
    <col min="3" max="3" width="11.6640625" style="3" customWidth="1"/>
    <col min="4" max="4" width="24.88671875" style="3" customWidth="1"/>
    <col min="5" max="5" width="10.5546875" style="3" customWidth="1"/>
    <col min="6" max="6" width="8.88671875" style="3" customWidth="1"/>
    <col min="7" max="8" width="18.44140625" style="3" customWidth="1"/>
    <col min="9" max="9" width="17.44140625" style="3" customWidth="1"/>
    <col min="10" max="11" width="15.88671875" style="3" hidden="1" customWidth="1"/>
    <col min="12" max="12" width="18.109375" style="3" customWidth="1"/>
    <col min="13" max="13" width="15.6640625" style="3" customWidth="1"/>
    <col min="14" max="14" width="10.33203125" style="3" customWidth="1"/>
    <col min="15" max="15" width="17.44140625" style="3" customWidth="1"/>
    <col min="16" max="16" width="16.33203125" style="3" customWidth="1"/>
    <col min="17" max="16384" width="9.109375" style="3"/>
  </cols>
  <sheetData>
    <row r="1" spans="1:16" ht="67.5" customHeight="1">
      <c r="L1" s="18"/>
      <c r="M1" s="18"/>
      <c r="N1" s="27" t="s">
        <v>0</v>
      </c>
      <c r="O1" s="28"/>
      <c r="P1" s="28"/>
    </row>
    <row r="2" spans="1:16" ht="39.75" customHeight="1">
      <c r="A2" s="29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51" customHeight="1">
      <c r="A3" s="31" t="s">
        <v>1</v>
      </c>
      <c r="B3" s="31" t="s">
        <v>2</v>
      </c>
      <c r="C3" s="31"/>
      <c r="D3" s="31" t="s">
        <v>3</v>
      </c>
      <c r="E3" s="31" t="s">
        <v>4</v>
      </c>
      <c r="F3" s="31" t="s">
        <v>5</v>
      </c>
      <c r="G3" s="31" t="s">
        <v>6</v>
      </c>
      <c r="H3" s="31"/>
      <c r="I3" s="31"/>
      <c r="J3" s="4"/>
      <c r="K3" s="4"/>
      <c r="L3" s="32" t="s">
        <v>7</v>
      </c>
      <c r="M3" s="32"/>
      <c r="N3" s="32"/>
      <c r="O3" s="33" t="s">
        <v>8</v>
      </c>
      <c r="P3" s="33"/>
    </row>
    <row r="4" spans="1:16" ht="130.05000000000001" customHeight="1">
      <c r="A4" s="31"/>
      <c r="B4" s="31"/>
      <c r="C4" s="31"/>
      <c r="D4" s="31"/>
      <c r="E4" s="39"/>
      <c r="F4" s="39"/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19" t="s">
        <v>17</v>
      </c>
      <c r="P4" s="19" t="s">
        <v>18</v>
      </c>
    </row>
    <row r="5" spans="1:16" s="1" customFormat="1" ht="30" customHeight="1">
      <c r="A5" s="5">
        <v>1</v>
      </c>
      <c r="B5" s="34" t="s">
        <v>19</v>
      </c>
      <c r="C5" s="34"/>
      <c r="D5" s="6" t="s">
        <v>20</v>
      </c>
      <c r="E5" s="7" t="s">
        <v>21</v>
      </c>
      <c r="F5" s="8">
        <v>1</v>
      </c>
      <c r="G5" s="9">
        <v>1922590</v>
      </c>
      <c r="H5" s="10">
        <v>1930500</v>
      </c>
      <c r="I5" s="10">
        <v>1914680</v>
      </c>
      <c r="J5" s="15"/>
      <c r="K5" s="15"/>
      <c r="L5" s="15">
        <f>AVERAGE(G5:I5)</f>
        <v>1922590</v>
      </c>
      <c r="M5" s="20">
        <f>SQRT(((SUM((POWER(I5-L5,2)),(POWER(H5-L5,2)),(POWER(G5-L5,2)))/(COLUMNS(G5:I5)-1))))</f>
        <v>7910</v>
      </c>
      <c r="N5" s="20">
        <f>M5/L5*100</f>
        <v>0.41142417260050201</v>
      </c>
      <c r="O5" s="21">
        <f>ROUND(L5,2)</f>
        <v>1922590</v>
      </c>
      <c r="P5" s="21">
        <f>O5*F5</f>
        <v>1922590</v>
      </c>
    </row>
    <row r="6" spans="1:16" s="2" customFormat="1" ht="21" customHeight="1">
      <c r="A6" s="11"/>
      <c r="B6" s="35"/>
      <c r="C6" s="35"/>
      <c r="D6" s="12"/>
      <c r="E6" s="13"/>
      <c r="F6" s="14"/>
      <c r="G6" s="15"/>
      <c r="H6" s="16"/>
      <c r="I6" s="15"/>
      <c r="J6" s="15"/>
      <c r="K6" s="15"/>
      <c r="L6" s="15"/>
      <c r="M6" s="20"/>
      <c r="N6" s="20"/>
      <c r="O6" s="21"/>
      <c r="P6" s="21">
        <f>SUM(P5:P5)</f>
        <v>1922590</v>
      </c>
    </row>
    <row r="7" spans="1:16" s="2" customFormat="1" ht="21" customHeight="1">
      <c r="A7" s="11"/>
    </row>
    <row r="8" spans="1:16" ht="28.05" customHeight="1">
      <c r="A8" s="36" t="s">
        <v>22</v>
      </c>
      <c r="B8" s="36"/>
      <c r="C8" s="36"/>
      <c r="D8" s="36"/>
      <c r="E8" s="36"/>
      <c r="F8" s="36"/>
      <c r="G8" s="36"/>
      <c r="H8" s="36"/>
      <c r="I8" s="22">
        <f>P6</f>
        <v>1922590</v>
      </c>
      <c r="J8" s="23"/>
      <c r="K8" s="24">
        <f>O6</f>
        <v>0</v>
      </c>
      <c r="L8" s="25" t="s">
        <v>23</v>
      </c>
      <c r="M8" s="25"/>
      <c r="N8" s="25"/>
      <c r="O8" s="26"/>
    </row>
    <row r="9" spans="1:16" ht="28.5" customHeight="1">
      <c r="A9" s="37" t="s">
        <v>24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6" ht="15.6">
      <c r="A10" s="17"/>
    </row>
    <row r="11" spans="1:16" ht="15.6">
      <c r="A11" s="17"/>
    </row>
  </sheetData>
  <mergeCells count="14">
    <mergeCell ref="B5:C5"/>
    <mergeCell ref="B6:C6"/>
    <mergeCell ref="A8:H8"/>
    <mergeCell ref="A9:O9"/>
    <mergeCell ref="A3:A4"/>
    <mergeCell ref="D3:D4"/>
    <mergeCell ref="E3:E4"/>
    <mergeCell ref="F3:F4"/>
    <mergeCell ref="B3:C4"/>
    <mergeCell ref="N1:P1"/>
    <mergeCell ref="A2:P2"/>
    <mergeCell ref="G3:I3"/>
    <mergeCell ref="L3:N3"/>
    <mergeCell ref="O3:P3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</cp:lastModifiedBy>
  <cp:revision>3</cp:revision>
  <cp:lastPrinted>2025-09-01T11:55:06Z</cp:lastPrinted>
  <dcterms:created xsi:type="dcterms:W3CDTF">2014-05-19T23:28:00Z</dcterms:created>
  <dcterms:modified xsi:type="dcterms:W3CDTF">2025-09-02T09:53:54Z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3618DE1D43214A03BC1EB54E45DBF3C3_13</vt:lpwstr>
  </property>
  <property fmtid="{D5CDD505-2E9C-101B-9397-08002B2CF9AE}" pid="3" name="KSOProductBuildVer">
    <vt:lpwstr>1049-12.2.0.21931</vt:lpwstr>
  </property>
</Properties>
</file>