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9010" windowHeight="11970"/>
  </bookViews>
  <sheets>
    <sheet name="НМЦД" sheetId="1" r:id="rId1"/>
  </sheets>
  <calcPr calcId="162913" refMode="R1C1" calcOnSave="0" concurrentCalc="0"/>
</workbook>
</file>

<file path=xl/calcChain.xml><?xml version="1.0" encoding="utf-8"?>
<calcChain xmlns="http://schemas.openxmlformats.org/spreadsheetml/2006/main">
  <c r="K5" i="1" l="1"/>
  <c r="L5" i="1"/>
  <c r="M5" i="1"/>
  <c r="N5" i="1"/>
  <c r="O5" i="1"/>
  <c r="O6" i="1"/>
  <c r="K8" i="1"/>
</calcChain>
</file>

<file path=xl/sharedStrings.xml><?xml version="1.0" encoding="utf-8"?>
<sst xmlns="http://schemas.openxmlformats.org/spreadsheetml/2006/main" count="26" uniqueCount="26">
  <si>
    <t>№</t>
  </si>
  <si>
    <t xml:space="preserve">Наименование товара (работ, услуг) 
</t>
  </si>
  <si>
    <t>Основыне характеристи объекта закупки</t>
  </si>
  <si>
    <t>Ед. изм</t>
  </si>
  <si>
    <t>Кол-во</t>
  </si>
  <si>
    <t>Коммерческие предложения (руб./ед.изм.)</t>
  </si>
  <si>
    <t>Оценка однородности совокупности значений выявленных цен, используемых в расчете Н(М)ЦД</t>
  </si>
  <si>
    <t>Н(М)ЦД, определяемая методом сопоставимых рыночных цен (анализа рынка)*</t>
  </si>
  <si>
    <t xml:space="preserve">Коммерческое предложение                       № 1 </t>
  </si>
  <si>
    <t xml:space="preserve">Коммерческое предложение                        № 2 </t>
  </si>
  <si>
    <t xml:space="preserve">Коммерческое предложение                 № 4 </t>
  </si>
  <si>
    <t xml:space="preserve">Коммерческое предложение                 № 5 </t>
  </si>
  <si>
    <t xml:space="preserve">Средняя арифметическая цена за единицу     &lt;ц&gt; </t>
  </si>
  <si>
    <t>Среднее квадратичное отклонение</t>
  </si>
  <si>
    <r>
      <t xml:space="preserve">коэффициент вариации цен V (%)           </t>
    </r>
    <r>
      <rPr>
        <i/>
        <sz val="11"/>
        <rFont val="Times New Roman"/>
      </rPr>
      <t xml:space="preserve">         (не должен превышать 33%)</t>
    </r>
  </si>
  <si>
    <t>Средняя арифметическая цена за единицу     руб.</t>
  </si>
  <si>
    <t>В результате проведенного расчета Н(М)Ц договора составила:</t>
  </si>
  <si>
    <t>рублей</t>
  </si>
  <si>
    <t>в соответствии с ТЗ</t>
  </si>
  <si>
    <t>Коммерческое предложение                 № 3</t>
  </si>
  <si>
    <t>Расчет Н(М)ЦД по формуле                             v - количество (объем) закупаемого товара (работы, услуги);
     ц - ср. цена за единицу    Н(М)ЦД = v*ц</t>
  </si>
  <si>
    <t xml:space="preserve">Приложение № 1 к Разделу 2. 
"Информационная карта аукциона в электронной форме"
</t>
  </si>
  <si>
    <t xml:space="preserve">Обоснование начальной (максимальной) цены Договора на поставку жидкостного хроматографа (в комплекте с запасными частями и колонками)
</t>
  </si>
  <si>
    <t xml:space="preserve">При определениеии начальной (максимальной) цены Договора на поставку жидкостного хроматографа (в комплекте с запасными частями и колонками)
 применен метод сопоставимых рыночных цен (анализ рынка). </t>
  </si>
  <si>
    <t xml:space="preserve">Жидкостной хроматограф
Ultimate 3000
или эквивалент
(в комплекте с запасными частями и колонками)
</t>
  </si>
  <si>
    <t>компл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</si>
</sst>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000"/>
  </numFmts>
  <fonts count="9" x14ac:knownFonts="1">
    <font>
      <sz val="11"/>
      <color theme="1"/>
      <name val="Calibri"/>
      <scheme val="minor"/>
    </font>
    <font>
      <sz val="10"/>
      <name val="Times New Roman"/>
    </font>
    <font>
      <sz val="12"/>
      <name val="Times New Roman"/>
    </font>
    <font>
      <b/>
      <sz val="12"/>
      <name val="Times New Roman"/>
    </font>
    <font>
      <b/>
      <sz val="11"/>
      <name val="Times New Roman"/>
    </font>
    <font>
      <sz val="11"/>
      <color theme="1"/>
      <name val="Times New Roman"/>
    </font>
    <font>
      <sz val="12"/>
      <color theme="1"/>
      <name val="Times New Roman"/>
    </font>
    <font>
      <sz val="11"/>
      <name val="Times New Roman"/>
    </font>
    <font>
      <i/>
      <sz val="11"/>
      <name val="Times New Roman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7" fillId="0" borderId="0" xfId="0" applyFont="1" applyAlignment="1">
      <alignment vertical="center"/>
    </xf>
    <xf numFmtId="43" fontId="1" fillId="0" borderId="0" xfId="0" applyNumberFormat="1" applyFont="1"/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</xdr:row>
      <xdr:rowOff>1476374</xdr:rowOff>
    </xdr:from>
    <xdr:to>
      <xdr:col>12</xdr:col>
      <xdr:colOff>600075</xdr:colOff>
      <xdr:row>3</xdr:row>
      <xdr:rowOff>1819275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12049125" y="3324223"/>
          <a:ext cx="590549" cy="342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169208</xdr:colOff>
      <xdr:row>3</xdr:row>
      <xdr:rowOff>1266265</xdr:rowOff>
    </xdr:from>
    <xdr:to>
      <xdr:col>11</xdr:col>
      <xdr:colOff>674033</xdr:colOff>
      <xdr:row>3</xdr:row>
      <xdr:rowOff>1523439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1303933" y="3114115"/>
          <a:ext cx="504825" cy="257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workbookViewId="0">
      <selection activeCell="K5" sqref="K5"/>
    </sheetView>
  </sheetViews>
  <sheetFormatPr defaultColWidth="9.140625" defaultRowHeight="12.75" x14ac:dyDescent="0.2"/>
  <cols>
    <col min="1" max="1" width="3.140625" style="1" bestFit="1" customWidth="1"/>
    <col min="2" max="2" width="31" style="1" bestFit="1" customWidth="1"/>
    <col min="3" max="3" width="20.5703125" style="1" bestFit="1" customWidth="1"/>
    <col min="4" max="4" width="6.7109375" style="1" customWidth="1"/>
    <col min="5" max="5" width="8.85546875" style="1" bestFit="1" customWidth="1"/>
    <col min="6" max="6" width="15.5703125" style="1" bestFit="1" customWidth="1"/>
    <col min="7" max="7" width="16.28515625" style="1" bestFit="1" customWidth="1"/>
    <col min="8" max="8" width="15.85546875" style="1" bestFit="1" customWidth="1"/>
    <col min="9" max="10" width="15.85546875" style="1" hidden="1" customWidth="1"/>
    <col min="11" max="11" width="18.140625" style="1" bestFit="1" customWidth="1"/>
    <col min="12" max="12" width="13.5703125" style="1" bestFit="1" customWidth="1"/>
    <col min="13" max="13" width="10.28515625" style="1" bestFit="1" customWidth="1"/>
    <col min="14" max="14" width="16.7109375" style="1" customWidth="1"/>
    <col min="15" max="15" width="16.28515625" style="1" bestFit="1" customWidth="1"/>
    <col min="16" max="16384" width="9.140625" style="1"/>
  </cols>
  <sheetData>
    <row r="1" spans="1:15" ht="67.5" customHeight="1" x14ac:dyDescent="0.2">
      <c r="K1" s="29" t="s">
        <v>21</v>
      </c>
      <c r="L1" s="29"/>
      <c r="M1" s="29"/>
      <c r="N1" s="29"/>
      <c r="O1" s="29"/>
    </row>
    <row r="2" spans="1:15" ht="39" customHeight="1" x14ac:dyDescent="0.2">
      <c r="A2" s="30" t="s">
        <v>22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58.5" customHeight="1" x14ac:dyDescent="0.2">
      <c r="A3" s="31" t="s">
        <v>0</v>
      </c>
      <c r="B3" s="31" t="s">
        <v>1</v>
      </c>
      <c r="C3" s="31" t="s">
        <v>2</v>
      </c>
      <c r="D3" s="31" t="s">
        <v>3</v>
      </c>
      <c r="E3" s="31" t="s">
        <v>4</v>
      </c>
      <c r="F3" s="31" t="s">
        <v>5</v>
      </c>
      <c r="G3" s="31"/>
      <c r="H3" s="31"/>
      <c r="I3" s="2"/>
      <c r="J3" s="2"/>
      <c r="K3" s="32" t="s">
        <v>6</v>
      </c>
      <c r="L3" s="32"/>
      <c r="M3" s="32"/>
      <c r="N3" s="33" t="s">
        <v>7</v>
      </c>
      <c r="O3" s="33"/>
    </row>
    <row r="4" spans="1:15" ht="144" customHeight="1" x14ac:dyDescent="0.2">
      <c r="A4" s="31"/>
      <c r="B4" s="31"/>
      <c r="C4" s="31"/>
      <c r="D4" s="31"/>
      <c r="E4" s="31"/>
      <c r="F4" s="2" t="s">
        <v>8</v>
      </c>
      <c r="G4" s="2" t="s">
        <v>9</v>
      </c>
      <c r="H4" s="25" t="s">
        <v>19</v>
      </c>
      <c r="I4" s="2" t="s">
        <v>10</v>
      </c>
      <c r="J4" s="2" t="s">
        <v>11</v>
      </c>
      <c r="K4" s="2" t="s">
        <v>12</v>
      </c>
      <c r="L4" s="2" t="s">
        <v>13</v>
      </c>
      <c r="M4" s="2" t="s">
        <v>14</v>
      </c>
      <c r="N4" s="3" t="s">
        <v>15</v>
      </c>
      <c r="O4" s="3" t="s">
        <v>20</v>
      </c>
    </row>
    <row r="5" spans="1:15" s="4" customFormat="1" ht="90" x14ac:dyDescent="0.25">
      <c r="A5" s="5">
        <v>1</v>
      </c>
      <c r="B5" s="23" t="s">
        <v>24</v>
      </c>
      <c r="C5" s="26" t="s">
        <v>18</v>
      </c>
      <c r="D5" s="24" t="s">
        <v>25</v>
      </c>
      <c r="E5" s="6">
        <v>1</v>
      </c>
      <c r="F5" s="10">
        <v>16534423</v>
      </c>
      <c r="G5" s="10">
        <v>17300000</v>
      </c>
      <c r="H5" s="10">
        <v>16012479.810000001</v>
      </c>
      <c r="I5" s="10"/>
      <c r="J5" s="10"/>
      <c r="K5" s="10">
        <f t="shared" ref="K5" si="0">AVERAGE(F5:H5)</f>
        <v>16615634.270000001</v>
      </c>
      <c r="L5" s="12">
        <f t="shared" ref="L5" si="1">SQRT(((SUM((POWER(H5-K5,2)),(POWER(G5-K5,2)),(POWER(F5-K5,2)))/(COLUMNS(F5:H5)-1))))</f>
        <v>647590.54401347495</v>
      </c>
      <c r="M5" s="12">
        <f t="shared" ref="M5" si="2">L5/K5*100</f>
        <v>3.8974771199840261</v>
      </c>
      <c r="N5" s="13">
        <f t="shared" ref="N5" si="3">K5</f>
        <v>16615634.270000001</v>
      </c>
      <c r="O5" s="13">
        <f t="shared" ref="O5" si="4">N5*E5</f>
        <v>16615634.270000001</v>
      </c>
    </row>
    <row r="6" spans="1:15" s="4" customFormat="1" ht="21" customHeight="1" x14ac:dyDescent="0.25">
      <c r="A6" s="5"/>
      <c r="B6" s="9"/>
      <c r="C6" s="7"/>
      <c r="D6" s="8"/>
      <c r="E6" s="9"/>
      <c r="F6" s="10"/>
      <c r="G6" s="11"/>
      <c r="H6" s="10"/>
      <c r="I6" s="10"/>
      <c r="J6" s="10"/>
      <c r="K6" s="10"/>
      <c r="L6" s="12"/>
      <c r="M6" s="12"/>
      <c r="N6" s="13"/>
      <c r="O6" s="13">
        <f>SUM(O5:O5)</f>
        <v>16615634.270000001</v>
      </c>
    </row>
    <row r="7" spans="1:15" s="4" customFormat="1" ht="21" customHeight="1" x14ac:dyDescent="0.25">
      <c r="A7" s="5"/>
    </row>
    <row r="8" spans="1:15" ht="15.75" customHeight="1" x14ac:dyDescent="0.2">
      <c r="A8" s="27" t="s">
        <v>16</v>
      </c>
      <c r="B8" s="27"/>
      <c r="C8" s="27"/>
      <c r="D8" s="27"/>
      <c r="E8" s="27"/>
      <c r="F8" s="27"/>
      <c r="G8" s="27"/>
      <c r="H8" s="27"/>
      <c r="I8" s="14"/>
      <c r="J8" s="14"/>
      <c r="K8" s="13">
        <f>O6</f>
        <v>16615634.270000001</v>
      </c>
      <c r="L8" s="15" t="s">
        <v>17</v>
      </c>
      <c r="M8" s="15"/>
      <c r="N8" s="15"/>
      <c r="O8" s="16"/>
    </row>
    <row r="9" spans="1:15" ht="36" customHeight="1" x14ac:dyDescent="0.25">
      <c r="A9" s="28" t="s">
        <v>23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</row>
    <row r="10" spans="1:15" ht="15.75" x14ac:dyDescent="0.25">
      <c r="A10" s="29"/>
      <c r="B10" s="29"/>
      <c r="C10" s="29"/>
      <c r="D10" s="29"/>
      <c r="E10" s="17"/>
      <c r="F10" s="18"/>
      <c r="G10" s="19"/>
      <c r="H10" s="20"/>
      <c r="I10" s="20"/>
      <c r="J10" s="20"/>
      <c r="K10" s="21"/>
      <c r="L10" s="21"/>
      <c r="M10" s="21"/>
      <c r="N10" s="21"/>
      <c r="O10" s="21"/>
    </row>
    <row r="11" spans="1:15" ht="15.75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5" ht="15.75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4" spans="1:15" x14ac:dyDescent="0.2">
      <c r="K14" s="22"/>
    </row>
  </sheetData>
  <mergeCells count="13">
    <mergeCell ref="A8:H8"/>
    <mergeCell ref="A9:O9"/>
    <mergeCell ref="A10:D10"/>
    <mergeCell ref="K1:O1"/>
    <mergeCell ref="A2:O2"/>
    <mergeCell ref="A3:A4"/>
    <mergeCell ref="B3:B4"/>
    <mergeCell ref="C3:C4"/>
    <mergeCell ref="D3:D4"/>
    <mergeCell ref="E3:E4"/>
    <mergeCell ref="F3:H3"/>
    <mergeCell ref="K3:M3"/>
    <mergeCell ref="N3:O3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НМЦД</vt:lpstr>
    </vt:vector>
  </TitlesOfParts>
  <Company>департамент образования Сахалинской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Милишкевич Александра Игоревна</dc:creator>
  <cp:lastModifiedBy>Пользователь Windows</cp:lastModifiedBy>
  <cp:revision>3</cp:revision>
  <dcterms:created xsi:type="dcterms:W3CDTF">2014-05-19T23:28:21Z</dcterms:created>
  <dcterms:modified xsi:type="dcterms:W3CDTF">2025-08-28T09:19:46Z</dcterms:modified>
</cp:coreProperties>
</file>