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HCH.SCHOOL2\Desktop\закупочные процедуры\2025\охрана\"/>
    </mc:Choice>
  </mc:AlternateContent>
  <bookViews>
    <workbookView xWindow="-120" yWindow="-120" windowWidth="29040" windowHeight="15840"/>
  </bookViews>
  <sheets>
    <sheet name="НМЦД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L5" i="1" l="1"/>
  <c r="M5" i="1" s="1"/>
  <c r="N5" i="1"/>
  <c r="O5" i="1" s="1"/>
  <c r="O6" i="1" s="1"/>
  <c r="K8" i="1" s="1"/>
</calcChain>
</file>

<file path=xl/sharedStrings.xml><?xml version="1.0" encoding="utf-8"?>
<sst xmlns="http://schemas.openxmlformats.org/spreadsheetml/2006/main" count="27" uniqueCount="27">
  <si>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</si>
  <si>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</si>
  <si>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</si>
  <si>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</si>
  <si>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</si>
  <si>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</si>
  <si>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</si>
  <si>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</si>
  <si>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</si>
  <si>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</si>
  <si>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</si>
  <si>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</si>
  <si>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</si>
  <si>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</si>
  <si>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</si>
  <si>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</si>
  <si>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</si>
  <si>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</si>
  <si>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</si>
  <si>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</si>
  <si>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2
к запросу котировок в электронной форме 
от «___» __________ 202_ г. № ______</t>
  </si>
  <si>
    <t>Обоснование начальной (максимальной) цены Договора на охрану БМАОУ СОШ №2 и организация контрольно-пропускного режима
 в 2025-2026 учебном году</t>
  </si>
  <si>
    <t xml:space="preserve">При определениеии начальной (максимальной) цены Договора на охрану БМАОУ СОШ №2 и организация контрольно-пропускного режима
 в 2025-2026 учебном году применен метод сопоставимых рыночных цен (анализ рынка). </t>
  </si>
  <si>
    <t>в соответствии с Техническим заданием</t>
  </si>
  <si>
    <t>охрана БМАОУ СОШ №2 и организация контрольно-пропускного режима
 в 2025-2026 учебном году</t>
  </si>
  <si>
    <t>р/ч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</si>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</sst>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000"/>
  </numFmts>
  <fonts count="10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164" fontId="1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top"/>
    </xf>
    <xf numFmtId="0" fontId="3" fillId="0" borderId="2" xfId="0" applyFont="1" applyBorder="1" applyAlignment="1">
      <alignment horizontal="left" vertical="center"/>
    </xf>
    <xf numFmtId="0" fontId="3" fillId="2" borderId="0" xfId="0" applyFont="1" applyFill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workbookViewId="0">
      <selection activeCell="K8" sqref="K8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9" ht="67.5" customHeight="1" x14ac:dyDescent="0.2">
      <c r="K1" s="24" t="s">
        <v>20</v>
      </c>
      <c r="L1" s="24"/>
      <c r="M1" s="24"/>
      <c r="N1" s="24"/>
      <c r="O1" s="24"/>
    </row>
    <row r="2" spans="1:19" ht="39" customHeight="1" x14ac:dyDescent="0.2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9" ht="39" customHeight="1" x14ac:dyDescent="0.2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/>
      <c r="H3" s="26"/>
      <c r="I3" s="2"/>
      <c r="J3" s="2"/>
      <c r="K3" s="27" t="s">
        <v>6</v>
      </c>
      <c r="L3" s="27"/>
      <c r="M3" s="27"/>
      <c r="N3" s="28" t="s">
        <v>7</v>
      </c>
      <c r="O3" s="28"/>
    </row>
    <row r="4" spans="1:19" ht="144" customHeight="1" x14ac:dyDescent="0.2">
      <c r="A4" s="26"/>
      <c r="B4" s="26"/>
      <c r="C4" s="26"/>
      <c r="D4" s="26"/>
      <c r="E4" s="26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9" s="4" customFormat="1" ht="60" x14ac:dyDescent="0.25">
      <c r="A5" s="5">
        <v>1</v>
      </c>
      <c r="B5" s="6" t="s">
        <v>24</v>
      </c>
      <c r="C5" s="20" t="s">
        <v>23</v>
      </c>
      <c r="D5" s="19" t="s">
        <v>25</v>
      </c>
      <c r="E5" s="6">
        <v>2220</v>
      </c>
      <c r="F5" s="7">
        <v>390</v>
      </c>
      <c r="G5" s="7">
        <v>480</v>
      </c>
      <c r="H5" s="7">
        <v>410</v>
      </c>
      <c r="I5" s="7"/>
      <c r="J5" s="7"/>
      <c r="K5" s="7">
        <f t="shared" ref="K5" si="0">AVERAGE(F5:H5)</f>
        <v>426.66666666666669</v>
      </c>
      <c r="L5" s="8">
        <f t="shared" ref="L5" si="1">SQRT(((SUM((POWER(H5-K5,2)),(POWER(G5-K5,2)),(POWER(F5-K5,2)))/(COLUMNS(F5:H5)-1))))</f>
        <v>47.258156262526086</v>
      </c>
      <c r="M5" s="8">
        <f t="shared" ref="M5" si="2">L5/K5*100</f>
        <v>11.076130374029551</v>
      </c>
      <c r="N5" s="9">
        <f>ROUND(K5,2)</f>
        <v>426.67</v>
      </c>
      <c r="O5" s="9">
        <f t="shared" ref="O5" si="3">N5*E5</f>
        <v>947207.4</v>
      </c>
      <c r="S5" s="21"/>
    </row>
    <row r="6" spans="1:19" s="4" customFormat="1" ht="21" customHeight="1" x14ac:dyDescent="0.25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  <c r="O6" s="9">
        <f>SUM(O5:O5)</f>
        <v>947207.4</v>
      </c>
    </row>
    <row r="7" spans="1:19" s="4" customFormat="1" ht="21" customHeight="1" x14ac:dyDescent="0.25">
      <c r="A7" s="5"/>
    </row>
    <row r="8" spans="1:19" ht="15.75" customHeight="1" x14ac:dyDescent="0.2">
      <c r="A8" s="22" t="s">
        <v>18</v>
      </c>
      <c r="B8" s="22"/>
      <c r="C8" s="22"/>
      <c r="D8" s="22"/>
      <c r="E8" s="22"/>
      <c r="F8" s="22"/>
      <c r="G8" s="22"/>
      <c r="H8" s="22"/>
      <c r="I8" s="10"/>
      <c r="J8" s="10"/>
      <c r="K8" s="9">
        <f>O6</f>
        <v>947207.4</v>
      </c>
      <c r="L8" s="11" t="s">
        <v>19</v>
      </c>
      <c r="M8" s="11"/>
      <c r="N8" s="11"/>
      <c r="O8" s="12"/>
    </row>
    <row r="9" spans="1:19" ht="41.25" customHeight="1" x14ac:dyDescent="0.25">
      <c r="A9" s="23" t="s">
        <v>22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19" ht="15.75" x14ac:dyDescent="0.25">
      <c r="A10" s="24"/>
      <c r="B10" s="24"/>
      <c r="C10" s="24"/>
      <c r="D10" s="24"/>
      <c r="E10" s="13"/>
      <c r="F10" s="14"/>
      <c r="G10" s="15"/>
      <c r="H10" s="16"/>
      <c r="I10" s="16"/>
      <c r="J10" s="16"/>
      <c r="K10" s="17"/>
      <c r="L10" s="17"/>
      <c r="M10" s="17"/>
      <c r="N10" s="17"/>
      <c r="O10" s="17"/>
    </row>
    <row r="11" spans="1:19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9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4" spans="1:19" x14ac:dyDescent="0.2">
      <c r="K14" s="18"/>
    </row>
  </sheetData>
  <mergeCells count="14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  <mergeCell ref="A6:N6"/>
  </mergeCells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АХЧ</cp:lastModifiedBy>
  <cp:revision>3</cp:revision>
  <dcterms:created xsi:type="dcterms:W3CDTF">2014-05-19T23:28:21Z</dcterms:created>
  <dcterms:modified xsi:type="dcterms:W3CDTF">2025-07-22T09:05:00Z</dcterms:modified>
</cp:coreProperties>
</file>