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44" i="1" l="1"/>
  <c r="L44" i="1" s="1"/>
  <c r="M44" i="1" s="1"/>
  <c r="K45" i="1"/>
  <c r="N45" i="1" s="1"/>
  <c r="O45" i="1" s="1"/>
  <c r="K46" i="1"/>
  <c r="N46" i="1" s="1"/>
  <c r="O46" i="1" s="1"/>
  <c r="K47" i="1"/>
  <c r="N47" i="1" s="1"/>
  <c r="O47" i="1" s="1"/>
  <c r="K48" i="1"/>
  <c r="N48" i="1" s="1"/>
  <c r="O48" i="1" s="1"/>
  <c r="K49" i="1"/>
  <c r="N49" i="1" s="1"/>
  <c r="O49" i="1" s="1"/>
  <c r="K50" i="1"/>
  <c r="N50" i="1" s="1"/>
  <c r="O50" i="1" s="1"/>
  <c r="K51" i="1"/>
  <c r="N51" i="1" s="1"/>
  <c r="O51" i="1" s="1"/>
  <c r="K52" i="1"/>
  <c r="N52" i="1" s="1"/>
  <c r="O52" i="1" s="1"/>
  <c r="K53" i="1"/>
  <c r="N53" i="1" s="1"/>
  <c r="O53" i="1" s="1"/>
  <c r="K54" i="1"/>
  <c r="N54" i="1" s="1"/>
  <c r="O54" i="1" s="1"/>
  <c r="K55" i="1"/>
  <c r="N55" i="1" s="1"/>
  <c r="O55" i="1" s="1"/>
  <c r="K56" i="1"/>
  <c r="N56" i="1" s="1"/>
  <c r="O56" i="1" s="1"/>
  <c r="K57" i="1"/>
  <c r="N57" i="1" s="1"/>
  <c r="O57" i="1" s="1"/>
  <c r="K58" i="1"/>
  <c r="L58" i="1" s="1"/>
  <c r="M58" i="1" s="1"/>
  <c r="K59" i="1"/>
  <c r="N59" i="1" s="1"/>
  <c r="O59" i="1" s="1"/>
  <c r="K60" i="1"/>
  <c r="N60" i="1" s="1"/>
  <c r="O60" i="1" s="1"/>
  <c r="K61" i="1"/>
  <c r="N61" i="1" s="1"/>
  <c r="O61" i="1" s="1"/>
  <c r="K62" i="1"/>
  <c r="N62" i="1" s="1"/>
  <c r="O62" i="1" s="1"/>
  <c r="K63" i="1"/>
  <c r="N63" i="1" s="1"/>
  <c r="O63" i="1" s="1"/>
  <c r="K64" i="1"/>
  <c r="N64" i="1" s="1"/>
  <c r="O64" i="1" s="1"/>
  <c r="K65" i="1"/>
  <c r="N65" i="1" s="1"/>
  <c r="O65" i="1" s="1"/>
  <c r="K66" i="1"/>
  <c r="N66" i="1" s="1"/>
  <c r="O66" i="1" s="1"/>
  <c r="L66" i="1" l="1"/>
  <c r="M66" i="1" s="1"/>
  <c r="L62" i="1"/>
  <c r="M62" i="1" s="1"/>
  <c r="N58" i="1"/>
  <c r="O58" i="1" s="1"/>
  <c r="L54" i="1"/>
  <c r="M54" i="1" s="1"/>
  <c r="L50" i="1"/>
  <c r="M50" i="1" s="1"/>
  <c r="L65" i="1"/>
  <c r="M65" i="1" s="1"/>
  <c r="L61" i="1"/>
  <c r="M61" i="1" s="1"/>
  <c r="L57" i="1"/>
  <c r="M57" i="1" s="1"/>
  <c r="L53" i="1"/>
  <c r="M53" i="1" s="1"/>
  <c r="L49" i="1"/>
  <c r="M49" i="1" s="1"/>
  <c r="L64" i="1"/>
  <c r="M64" i="1" s="1"/>
  <c r="L60" i="1"/>
  <c r="M60" i="1" s="1"/>
  <c r="L56" i="1"/>
  <c r="M56" i="1" s="1"/>
  <c r="L52" i="1"/>
  <c r="M52" i="1" s="1"/>
  <c r="L48" i="1"/>
  <c r="M48" i="1" s="1"/>
  <c r="L63" i="1"/>
  <c r="M63" i="1" s="1"/>
  <c r="L59" i="1"/>
  <c r="M59" i="1" s="1"/>
  <c r="L55" i="1"/>
  <c r="M55" i="1" s="1"/>
  <c r="L51" i="1"/>
  <c r="M51" i="1" s="1"/>
  <c r="L47" i="1"/>
  <c r="M47" i="1" s="1"/>
  <c r="L46" i="1"/>
  <c r="M46" i="1" s="1"/>
  <c r="L45" i="1"/>
  <c r="M45" i="1" s="1"/>
  <c r="N44" i="1"/>
  <c r="O44" i="1" s="1"/>
  <c r="K13" i="1"/>
  <c r="N13" i="1" s="1"/>
  <c r="O13" i="1" s="1"/>
  <c r="K14" i="1"/>
  <c r="N14" i="1" s="1"/>
  <c r="O14" i="1" s="1"/>
  <c r="K15" i="1"/>
  <c r="L15" i="1" s="1"/>
  <c r="M15" i="1" s="1"/>
  <c r="K16" i="1"/>
  <c r="N16" i="1" s="1"/>
  <c r="O16" i="1" s="1"/>
  <c r="K17" i="1"/>
  <c r="L17" i="1" s="1"/>
  <c r="M17" i="1" s="1"/>
  <c r="K18" i="1"/>
  <c r="N18" i="1" s="1"/>
  <c r="O18" i="1" s="1"/>
  <c r="K19" i="1"/>
  <c r="N19" i="1" s="1"/>
  <c r="O19" i="1" s="1"/>
  <c r="K20" i="1"/>
  <c r="N20" i="1" s="1"/>
  <c r="O20" i="1" s="1"/>
  <c r="K21" i="1"/>
  <c r="L21" i="1" s="1"/>
  <c r="M21" i="1" s="1"/>
  <c r="K22" i="1"/>
  <c r="N22" i="1" s="1"/>
  <c r="O22" i="1" s="1"/>
  <c r="K23" i="1"/>
  <c r="L23" i="1" s="1"/>
  <c r="M23" i="1" s="1"/>
  <c r="K24" i="1"/>
  <c r="N24" i="1" s="1"/>
  <c r="O24" i="1" s="1"/>
  <c r="K25" i="1"/>
  <c r="N25" i="1" s="1"/>
  <c r="O25" i="1" s="1"/>
  <c r="K26" i="1"/>
  <c r="N26" i="1" s="1"/>
  <c r="O26" i="1" s="1"/>
  <c r="K27" i="1"/>
  <c r="L27" i="1" s="1"/>
  <c r="M27" i="1" s="1"/>
  <c r="K28" i="1"/>
  <c r="N28" i="1" s="1"/>
  <c r="O28" i="1" s="1"/>
  <c r="K29" i="1"/>
  <c r="N29" i="1" s="1"/>
  <c r="O29" i="1" s="1"/>
  <c r="K30" i="1"/>
  <c r="N30" i="1" s="1"/>
  <c r="O30" i="1" s="1"/>
  <c r="K31" i="1"/>
  <c r="L31" i="1" s="1"/>
  <c r="M31" i="1" s="1"/>
  <c r="K32" i="1"/>
  <c r="L32" i="1" s="1"/>
  <c r="M32" i="1" s="1"/>
  <c r="K33" i="1"/>
  <c r="N33" i="1" s="1"/>
  <c r="O33" i="1" s="1"/>
  <c r="K34" i="1"/>
  <c r="N34" i="1" s="1"/>
  <c r="O34" i="1" s="1"/>
  <c r="K35" i="1"/>
  <c r="L35" i="1" s="1"/>
  <c r="M35" i="1" s="1"/>
  <c r="K36" i="1"/>
  <c r="N36" i="1" s="1"/>
  <c r="O36" i="1" s="1"/>
  <c r="K37" i="1"/>
  <c r="N37" i="1" s="1"/>
  <c r="O37" i="1" s="1"/>
  <c r="K38" i="1"/>
  <c r="N38" i="1" s="1"/>
  <c r="O38" i="1" s="1"/>
  <c r="K39" i="1"/>
  <c r="L39" i="1" s="1"/>
  <c r="M39" i="1" s="1"/>
  <c r="K40" i="1"/>
  <c r="N40" i="1" s="1"/>
  <c r="O40" i="1" s="1"/>
  <c r="K41" i="1"/>
  <c r="N41" i="1" s="1"/>
  <c r="O41" i="1" s="1"/>
  <c r="K42" i="1"/>
  <c r="L42" i="1" s="1"/>
  <c r="M42" i="1" s="1"/>
  <c r="K43" i="1"/>
  <c r="L43" i="1" s="1"/>
  <c r="M43" i="1" s="1"/>
  <c r="K9" i="1"/>
  <c r="L9" i="1" s="1"/>
  <c r="M9" i="1" s="1"/>
  <c r="K10" i="1"/>
  <c r="L10" i="1" s="1"/>
  <c r="M10" i="1" s="1"/>
  <c r="K11" i="1"/>
  <c r="L11" i="1" s="1"/>
  <c r="M11" i="1" s="1"/>
  <c r="K12" i="1"/>
  <c r="N12" i="1" s="1"/>
  <c r="O12" i="1" s="1"/>
  <c r="K7" i="1"/>
  <c r="N7" i="1" s="1"/>
  <c r="O7" i="1" s="1"/>
  <c r="K8" i="1"/>
  <c r="L8" i="1" s="1"/>
  <c r="M8" i="1" s="1"/>
  <c r="K5" i="1"/>
  <c r="N5" i="1" s="1"/>
  <c r="O5" i="1" s="1"/>
  <c r="K6" i="1"/>
  <c r="N6" i="1" s="1"/>
  <c r="O6" i="1" s="1"/>
  <c r="N43" i="1" l="1"/>
  <c r="O43" i="1" s="1"/>
  <c r="N42" i="1"/>
  <c r="O42" i="1" s="1"/>
  <c r="L41" i="1"/>
  <c r="M41" i="1" s="1"/>
  <c r="L40" i="1"/>
  <c r="M40" i="1" s="1"/>
  <c r="N39" i="1"/>
  <c r="O39" i="1" s="1"/>
  <c r="L38" i="1"/>
  <c r="M38" i="1" s="1"/>
  <c r="L37" i="1"/>
  <c r="M37" i="1" s="1"/>
  <c r="L36" i="1"/>
  <c r="M36" i="1" s="1"/>
  <c r="N35" i="1"/>
  <c r="O35" i="1" s="1"/>
  <c r="L34" i="1"/>
  <c r="M34" i="1" s="1"/>
  <c r="L33" i="1"/>
  <c r="M33" i="1" s="1"/>
  <c r="N32" i="1"/>
  <c r="O32" i="1" s="1"/>
  <c r="N31" i="1"/>
  <c r="O31" i="1" s="1"/>
  <c r="L30" i="1"/>
  <c r="M30" i="1" s="1"/>
  <c r="L29" i="1"/>
  <c r="M29" i="1" s="1"/>
  <c r="L28" i="1"/>
  <c r="M28" i="1" s="1"/>
  <c r="N27" i="1"/>
  <c r="O27" i="1" s="1"/>
  <c r="L26" i="1"/>
  <c r="M26" i="1" s="1"/>
  <c r="L25" i="1"/>
  <c r="M25" i="1" s="1"/>
  <c r="L24" i="1"/>
  <c r="M24" i="1" s="1"/>
  <c r="N23" i="1"/>
  <c r="O23" i="1" s="1"/>
  <c r="L22" i="1"/>
  <c r="M22" i="1" s="1"/>
  <c r="N21" i="1"/>
  <c r="O21" i="1" s="1"/>
  <c r="L20" i="1"/>
  <c r="M20" i="1" s="1"/>
  <c r="L19" i="1"/>
  <c r="M19" i="1" s="1"/>
  <c r="L18" i="1"/>
  <c r="M18" i="1" s="1"/>
  <c r="N17" i="1"/>
  <c r="O17" i="1" s="1"/>
  <c r="L16" i="1"/>
  <c r="M16" i="1" s="1"/>
  <c r="N15" i="1"/>
  <c r="O15" i="1" s="1"/>
  <c r="L14" i="1"/>
  <c r="M14" i="1" s="1"/>
  <c r="L13" i="1"/>
  <c r="M13" i="1" s="1"/>
  <c r="L12" i="1"/>
  <c r="M12" i="1" s="1"/>
  <c r="N11" i="1"/>
  <c r="O11" i="1" s="1"/>
  <c r="N10" i="1"/>
  <c r="O10" i="1" s="1"/>
  <c r="N8" i="1"/>
  <c r="O8" i="1" s="1"/>
  <c r="L7" i="1"/>
  <c r="M7" i="1" s="1"/>
  <c r="L5" i="1"/>
  <c r="M5" i="1" s="1"/>
  <c r="N9" i="1"/>
  <c r="O9" i="1" s="1"/>
  <c r="L6" i="1"/>
  <c r="M6" i="1" s="1"/>
  <c r="O67" i="1" l="1"/>
  <c r="K69" i="1" s="1"/>
</calcChain>
</file>

<file path=xl/sharedStrings.xml><?xml version="1.0" encoding="utf-8"?>
<sst xmlns="http://schemas.openxmlformats.org/spreadsheetml/2006/main" count="208" uniqueCount="82">
  <si>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</si>
  <si>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</si>
  <si>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</si>
  <si>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</si>
  <si>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</si>
  <si>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</si>
  <si>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</si>
  <si>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</si>
  <si>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</si>
  <si>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</si>
  <si>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</si>
  <si>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</si>
  <si>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</si>
  <si>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</si>
  <si>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</si>
  <si>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</si>
  <si>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</si>
  <si>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</si>
  <si>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</si>
  <si>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</si>
  <si>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</si>
  <si>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шт.</t>
  </si>
  <si>
    <t xml:space="preserve">Приложение № 2 к Извещению      </t>
  </si>
  <si>
    <t xml:space="preserve">Альбом для рисования BRAUBERG "Цветы"
или эквивалент
</t>
  </si>
  <si>
    <t xml:space="preserve">Бумага писчая газетная STAFF или эквивалент
</t>
  </si>
  <si>
    <t xml:space="preserve">Альбом для рисования BRAUBERG KIDS «Творчество»
или эквивалент 
</t>
  </si>
  <si>
    <t xml:space="preserve">Батарейки SONNEN Alkaline или эквивалент
</t>
  </si>
  <si>
    <t>Ватман</t>
  </si>
  <si>
    <t xml:space="preserve">Гуашь классическая BRAUBERG "МАГИЯ ЦВЕТА" или эквивалент
</t>
  </si>
  <si>
    <t xml:space="preserve">Гуашь художественная "Мастер-класс" или эквивалент
</t>
  </si>
  <si>
    <t xml:space="preserve">Дневник 1-11 класс ПИФАГОР или эквивалент
</t>
  </si>
  <si>
    <t xml:space="preserve">Карандаши цветные BRAUBERG PREMIUM или эквивалент
</t>
  </si>
  <si>
    <t xml:space="preserve">Карандаши чернографитные STAFF или эквивалент
</t>
  </si>
  <si>
    <t xml:space="preserve">Картон цветной ЮНЛАНДИЯ "ФЛАМИНГО" или эквивалент
</t>
  </si>
  <si>
    <t>Клей ПВА BRAUBERG или эквивалент</t>
  </si>
  <si>
    <t>Клей-карандаш STAFF EVERYDAY или эквивалент</t>
  </si>
  <si>
    <t xml:space="preserve">Клейкая лента малярная креппированная STAFF или эквивалент
</t>
  </si>
  <si>
    <t xml:space="preserve">Клейкая лента упаковочная UNIBOB или эквивалент
</t>
  </si>
  <si>
    <t xml:space="preserve">Клейкие ленты канцелярские BRAUBERG или эквивалент
</t>
  </si>
  <si>
    <t xml:space="preserve">Корректирующая жидкость STAFF "Basic" или эквивалент
</t>
  </si>
  <si>
    <t xml:space="preserve">Краски акварельные художественные
"Сонет"
или эквивалент  
</t>
  </si>
  <si>
    <t xml:space="preserve">Ластик
KOH-I-NOOR "Слон"
или эквивалент  
</t>
  </si>
  <si>
    <t xml:space="preserve">Лезвия для ножей BRAUBERG
или эквивалент  
</t>
  </si>
  <si>
    <t xml:space="preserve">Линейка
ЛП-200 МОЖГА
или эквивалент  
</t>
  </si>
  <si>
    <t xml:space="preserve">Линейка
ПИФАГОР
или эквивалент  
</t>
  </si>
  <si>
    <t xml:space="preserve">Лотки горизонтальные для бумаг
BRAUBERG-MAXI
или эквивалент  
</t>
  </si>
  <si>
    <t xml:space="preserve">Маркер стираемый STAFF "Manager" WBM-491
или эквивалент  
</t>
  </si>
  <si>
    <t xml:space="preserve">Маркеры перманентные BRAUBERG "Contract"
или эквивалент  
</t>
  </si>
  <si>
    <t xml:space="preserve">Набор для магнитно-маркерной доски BRAUBERG
или эквивалент  
</t>
  </si>
  <si>
    <t xml:space="preserve">Ножницы
ЮНЛАНДИЯ "ВОЗДУШНЫЙ ЗМЕЙ"
или эквивалент
</t>
  </si>
  <si>
    <t xml:space="preserve">Палитра для рисования ПИФАГОР
или эквивалент
</t>
  </si>
  <si>
    <t xml:space="preserve">Папка для акварели
"Балет"
или эквивалент
</t>
  </si>
  <si>
    <t xml:space="preserve">Папка-конверт
BRAUBERG
или эквивалент
</t>
  </si>
  <si>
    <t xml:space="preserve">Папка-уголок
BRAUBERG EXTRA
или эквивалент
</t>
  </si>
  <si>
    <t xml:space="preserve">Папки-файлы перфорированные
BRAUBERG EXTRA
или эквивалент
</t>
  </si>
  <si>
    <t xml:space="preserve">Планинг настольный
BRAUBERG "Select"
или эквивалент
</t>
  </si>
  <si>
    <t xml:space="preserve">Пластилин классический BRAUBERG KIDS
или эквивалент
</t>
  </si>
  <si>
    <t xml:space="preserve">Краски акварельные ЮНЛАНДИЯ "ШКОЛЬНЫЕ" или эквивалент  
</t>
  </si>
  <si>
    <t xml:space="preserve">Линейка УЧП-30 или эквивалент  
</t>
  </si>
  <si>
    <t xml:space="preserve">Нож канцелярский STAFF "Basic" или эквивалент
</t>
  </si>
  <si>
    <t xml:space="preserve">Ножницы BRAUBERG "Classic" или эквивалент
</t>
  </si>
  <si>
    <t xml:space="preserve">Подставка-органайзер
BRAUBERG-CONTRACT
или эквивалент
</t>
  </si>
  <si>
    <t xml:space="preserve">Ручка гелевая
BRAUBERG "EXTRA GT"
или эквивалент
</t>
  </si>
  <si>
    <t xml:space="preserve">Ручка гелевая
BRAUBERG "Geller"
или эквивалент
</t>
  </si>
  <si>
    <t xml:space="preserve">Ручка капиллярная
BRAUBERG "Aero"
или эквивалент
</t>
  </si>
  <si>
    <t xml:space="preserve">Ручка шариковая
STAFF "CANDY NEON"
или эквивалент
</t>
  </si>
  <si>
    <t xml:space="preserve">Ручка шариковая масляная BRAUBERG
"Extra Glide GT Tone Orange"
или эквивалент
</t>
  </si>
  <si>
    <t xml:space="preserve">Ручка шариковая масляная
BRAUBERG "Extra Glide GT"
или эквивалент
</t>
  </si>
  <si>
    <t xml:space="preserve">Силовые кнопки-гвоздики
STAFF
или эквивалент
Скоросшиватель
STAFF
или эквивалент
</t>
  </si>
  <si>
    <t xml:space="preserve">Степлер
BRAUBERG "Germanium"
или эквивалент
</t>
  </si>
  <si>
    <t xml:space="preserve">Комплект тетрадей предметных
BRAUBERG
"КОТ-ЭНТУЗИАСТ"
или эквивалент
</t>
  </si>
  <si>
    <t xml:space="preserve">Тетрадь
BRAUBERG
или эквивалент
</t>
  </si>
  <si>
    <t xml:space="preserve">Точилка
BRAUBERG "Case"
или эквивалент
</t>
  </si>
  <si>
    <t xml:space="preserve">Точилка механическая BRAUBERG "JET"
или эквивалент
</t>
  </si>
  <si>
    <t xml:space="preserve">Точилка механическая
BRAUBERG "ULTRA"
или эквивалент
</t>
  </si>
  <si>
    <t xml:space="preserve">Фломастеры
ПИФАГОР "ВЕСЕЛЫЕ ПИТОМЦЫ"
или эквивалент
</t>
  </si>
  <si>
    <t xml:space="preserve">Цветная бумага
ПИФАГОР "Мишутка"
или эквивалент
</t>
  </si>
  <si>
    <t xml:space="preserve">Скоросшиватель
STAFF
или эквивалент
</t>
  </si>
  <si>
    <t>Бумага офисная SVETOCOPY CLASSIC или эквивалент</t>
  </si>
  <si>
    <t>Блок для записей BRAUBERG или эквивалент</t>
  </si>
  <si>
    <t>Папка для акварели "Рыбачка" или эквивалент</t>
  </si>
  <si>
    <t xml:space="preserve">Обоснование начальной (максимальной) цены Договора на поставку канцтоваров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</si>
</sst>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61" zoomScaleNormal="100" workbookViewId="0">
      <selection activeCell="B43" sqref="B43"/>
    </sheetView>
  </sheetViews>
  <sheetFormatPr defaultColWidth="9.140625" defaultRowHeight="12.75" x14ac:dyDescent="0.2"/>
  <cols>
    <col min="1" max="1" width="3.140625" style="1" bestFit="1" customWidth="1"/>
    <col min="2" max="2" width="47.5703125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5703125" style="1" customWidth="1"/>
    <col min="12" max="12" width="15.28515625" style="1" customWidth="1"/>
    <col min="13" max="13" width="14.42578125" style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9"/>
      <c r="L1" s="29"/>
      <c r="M1" s="35" t="s">
        <v>22</v>
      </c>
      <c r="N1" s="36"/>
      <c r="O1" s="36"/>
    </row>
    <row r="2" spans="1:15" ht="39.75" customHeight="1" x14ac:dyDescent="0.2">
      <c r="A2" s="39" t="s">
        <v>81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51" customHeight="1" x14ac:dyDescent="0.2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/>
      <c r="H3" s="41"/>
      <c r="I3" s="2"/>
      <c r="J3" s="2"/>
      <c r="K3" s="43" t="s">
        <v>6</v>
      </c>
      <c r="L3" s="43"/>
      <c r="M3" s="43"/>
      <c r="N3" s="44" t="s">
        <v>7</v>
      </c>
      <c r="O3" s="44"/>
    </row>
    <row r="4" spans="1:15" ht="144" customHeight="1" x14ac:dyDescent="0.2">
      <c r="A4" s="41"/>
      <c r="B4" s="42"/>
      <c r="C4" s="41"/>
      <c r="D4" s="42"/>
      <c r="E4" s="42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25.5" customHeight="1" x14ac:dyDescent="0.25">
      <c r="A5" s="21">
        <v>1</v>
      </c>
      <c r="B5" s="32" t="s">
        <v>25</v>
      </c>
      <c r="C5" s="33" t="s">
        <v>20</v>
      </c>
      <c r="D5" s="24" t="s">
        <v>21</v>
      </c>
      <c r="E5" s="27">
        <v>5</v>
      </c>
      <c r="F5" s="28">
        <v>150</v>
      </c>
      <c r="G5" s="7">
        <v>170</v>
      </c>
      <c r="H5" s="7">
        <v>165</v>
      </c>
      <c r="I5" s="7"/>
      <c r="J5" s="7"/>
      <c r="K5" s="7">
        <f t="shared" ref="K5:K66" si="0">AVERAGE(F5:H5)</f>
        <v>161.66666666666666</v>
      </c>
      <c r="L5" s="9">
        <f t="shared" ref="L5:L66" si="1">SQRT(((SUM((POWER(H5-K5,2)),(POWER(G5-K5,2)),(POWER(F5-K5,2)))/(COLUMNS(F5:H5)-1))))</f>
        <v>10.408329997330663</v>
      </c>
      <c r="M5" s="9">
        <f t="shared" ref="M5:M66" si="2">L5/K5*100</f>
        <v>6.4381422663901011</v>
      </c>
      <c r="N5" s="10">
        <f t="shared" ref="N5:N66" si="3">ROUND(K5,2)</f>
        <v>161.66999999999999</v>
      </c>
      <c r="O5" s="10">
        <f t="shared" ref="O5:O66" si="4">N5*E5</f>
        <v>808.34999999999991</v>
      </c>
    </row>
    <row r="6" spans="1:15" s="4" customFormat="1" ht="39" customHeight="1" x14ac:dyDescent="0.25">
      <c r="A6" s="21">
        <v>2</v>
      </c>
      <c r="B6" s="31" t="s">
        <v>23</v>
      </c>
      <c r="C6" s="34" t="s">
        <v>20</v>
      </c>
      <c r="D6" s="24" t="s">
        <v>21</v>
      </c>
      <c r="E6" s="27">
        <v>5</v>
      </c>
      <c r="F6" s="28">
        <v>155</v>
      </c>
      <c r="G6" s="7">
        <v>175</v>
      </c>
      <c r="H6" s="7">
        <v>170</v>
      </c>
      <c r="I6" s="7"/>
      <c r="J6" s="7"/>
      <c r="K6" s="7">
        <f t="shared" si="0"/>
        <v>166.66666666666666</v>
      </c>
      <c r="L6" s="9">
        <f t="shared" si="1"/>
        <v>10.408329997330663</v>
      </c>
      <c r="M6" s="9">
        <f t="shared" si="2"/>
        <v>6.2449979983983983</v>
      </c>
      <c r="N6" s="10">
        <f t="shared" si="3"/>
        <v>166.67</v>
      </c>
      <c r="O6" s="10">
        <f t="shared" si="4"/>
        <v>833.34999999999991</v>
      </c>
    </row>
    <row r="7" spans="1:15" s="4" customFormat="1" ht="31.5" customHeight="1" x14ac:dyDescent="0.25">
      <c r="A7" s="21">
        <v>3</v>
      </c>
      <c r="B7" s="32" t="s">
        <v>26</v>
      </c>
      <c r="C7" s="34" t="s">
        <v>20</v>
      </c>
      <c r="D7" s="24" t="s">
        <v>21</v>
      </c>
      <c r="E7" s="27">
        <v>2</v>
      </c>
      <c r="F7" s="28">
        <v>320</v>
      </c>
      <c r="G7" s="7">
        <v>315</v>
      </c>
      <c r="H7" s="7">
        <v>295</v>
      </c>
      <c r="I7" s="7"/>
      <c r="J7" s="7"/>
      <c r="K7" s="7">
        <f t="shared" si="0"/>
        <v>310</v>
      </c>
      <c r="L7" s="9">
        <f t="shared" si="1"/>
        <v>13.228756555322953</v>
      </c>
      <c r="M7" s="9">
        <f t="shared" si="2"/>
        <v>4.2673408242977269</v>
      </c>
      <c r="N7" s="10">
        <f t="shared" si="3"/>
        <v>310</v>
      </c>
      <c r="O7" s="10">
        <f t="shared" si="4"/>
        <v>620</v>
      </c>
    </row>
    <row r="8" spans="1:15" s="4" customFormat="1" ht="24.75" customHeight="1" x14ac:dyDescent="0.25">
      <c r="A8" s="21">
        <v>4</v>
      </c>
      <c r="B8" s="32" t="s">
        <v>26</v>
      </c>
      <c r="C8" s="33" t="s">
        <v>20</v>
      </c>
      <c r="D8" s="24" t="s">
        <v>21</v>
      </c>
      <c r="E8" s="27">
        <v>2</v>
      </c>
      <c r="F8" s="28">
        <v>320</v>
      </c>
      <c r="G8" s="7">
        <v>315</v>
      </c>
      <c r="H8" s="7">
        <v>295</v>
      </c>
      <c r="I8" s="7"/>
      <c r="J8" s="7"/>
      <c r="K8" s="7">
        <f t="shared" si="0"/>
        <v>310</v>
      </c>
      <c r="L8" s="9">
        <f t="shared" si="1"/>
        <v>13.228756555322953</v>
      </c>
      <c r="M8" s="9">
        <f t="shared" si="2"/>
        <v>4.2673408242977269</v>
      </c>
      <c r="N8" s="10">
        <f t="shared" si="3"/>
        <v>310</v>
      </c>
      <c r="O8" s="10">
        <f t="shared" si="4"/>
        <v>620</v>
      </c>
    </row>
    <row r="9" spans="1:15" s="4" customFormat="1" ht="28.5" customHeight="1" x14ac:dyDescent="0.25">
      <c r="A9" s="21">
        <v>5</v>
      </c>
      <c r="B9" s="32" t="s">
        <v>79</v>
      </c>
      <c r="C9" s="34" t="s">
        <v>20</v>
      </c>
      <c r="D9" s="24" t="s">
        <v>21</v>
      </c>
      <c r="E9" s="27">
        <v>10</v>
      </c>
      <c r="F9" s="28">
        <v>150</v>
      </c>
      <c r="G9" s="7">
        <v>170</v>
      </c>
      <c r="H9" s="7">
        <v>165</v>
      </c>
      <c r="I9" s="7"/>
      <c r="J9" s="7"/>
      <c r="K9" s="7">
        <f t="shared" si="0"/>
        <v>161.66666666666666</v>
      </c>
      <c r="L9" s="9">
        <f t="shared" si="1"/>
        <v>10.408329997330663</v>
      </c>
      <c r="M9" s="9">
        <f t="shared" si="2"/>
        <v>6.4381422663901011</v>
      </c>
      <c r="N9" s="10">
        <f t="shared" si="3"/>
        <v>161.66999999999999</v>
      </c>
      <c r="O9" s="10">
        <f t="shared" si="4"/>
        <v>1616.6999999999998</v>
      </c>
    </row>
    <row r="10" spans="1:15" s="4" customFormat="1" ht="43.5" customHeight="1" x14ac:dyDescent="0.25">
      <c r="A10" s="21">
        <v>6</v>
      </c>
      <c r="B10" s="32" t="s">
        <v>78</v>
      </c>
      <c r="C10" s="34" t="s">
        <v>20</v>
      </c>
      <c r="D10" s="24" t="s">
        <v>21</v>
      </c>
      <c r="E10" s="27">
        <v>45</v>
      </c>
      <c r="F10" s="28">
        <v>650</v>
      </c>
      <c r="G10" s="7">
        <v>700</v>
      </c>
      <c r="H10" s="7">
        <v>680</v>
      </c>
      <c r="I10" s="7"/>
      <c r="J10" s="7"/>
      <c r="K10" s="7">
        <f t="shared" si="0"/>
        <v>676.66666666666663</v>
      </c>
      <c r="L10" s="9">
        <f t="shared" si="1"/>
        <v>25.16611478423583</v>
      </c>
      <c r="M10" s="9">
        <f t="shared" si="2"/>
        <v>3.7191302636801726</v>
      </c>
      <c r="N10" s="10">
        <f t="shared" si="3"/>
        <v>676.67</v>
      </c>
      <c r="O10" s="10">
        <f t="shared" si="4"/>
        <v>30450.149999999998</v>
      </c>
    </row>
    <row r="11" spans="1:15" s="4" customFormat="1" ht="36" customHeight="1" x14ac:dyDescent="0.25">
      <c r="A11" s="21">
        <v>7</v>
      </c>
      <c r="B11" s="32" t="s">
        <v>24</v>
      </c>
      <c r="C11" s="34" t="s">
        <v>20</v>
      </c>
      <c r="D11" s="24" t="s">
        <v>21</v>
      </c>
      <c r="E11" s="27">
        <v>5</v>
      </c>
      <c r="F11" s="28">
        <v>250</v>
      </c>
      <c r="G11" s="7">
        <v>271</v>
      </c>
      <c r="H11" s="7">
        <v>263</v>
      </c>
      <c r="I11" s="7"/>
      <c r="J11" s="7"/>
      <c r="K11" s="7">
        <f t="shared" si="0"/>
        <v>261.33333333333331</v>
      </c>
      <c r="L11" s="9">
        <f t="shared" si="1"/>
        <v>10.598742063723098</v>
      </c>
      <c r="M11" s="9">
        <f t="shared" si="2"/>
        <v>4.0556410958124101</v>
      </c>
      <c r="N11" s="10">
        <f t="shared" si="3"/>
        <v>261.33</v>
      </c>
      <c r="O11" s="10">
        <f t="shared" si="4"/>
        <v>1306.6499999999999</v>
      </c>
    </row>
    <row r="12" spans="1:15" s="4" customFormat="1" ht="37.5" customHeight="1" x14ac:dyDescent="0.25">
      <c r="A12" s="21">
        <v>8</v>
      </c>
      <c r="B12" s="32" t="s">
        <v>27</v>
      </c>
      <c r="C12" s="34" t="s">
        <v>20</v>
      </c>
      <c r="D12" s="24" t="s">
        <v>21</v>
      </c>
      <c r="E12" s="27">
        <v>100</v>
      </c>
      <c r="F12" s="28">
        <v>34.5</v>
      </c>
      <c r="G12" s="7">
        <v>38</v>
      </c>
      <c r="H12" s="7">
        <v>36.5</v>
      </c>
      <c r="I12" s="7"/>
      <c r="J12" s="7"/>
      <c r="K12" s="7">
        <f t="shared" si="0"/>
        <v>36.333333333333336</v>
      </c>
      <c r="L12" s="9">
        <f t="shared" si="1"/>
        <v>1.7559422921421231</v>
      </c>
      <c r="M12" s="9">
        <f t="shared" si="2"/>
        <v>4.8328686939691456</v>
      </c>
      <c r="N12" s="10">
        <f t="shared" si="3"/>
        <v>36.33</v>
      </c>
      <c r="O12" s="10">
        <f t="shared" si="4"/>
        <v>3633</v>
      </c>
    </row>
    <row r="13" spans="1:15" s="4" customFormat="1" ht="37.5" customHeight="1" x14ac:dyDescent="0.25">
      <c r="A13" s="21">
        <v>9</v>
      </c>
      <c r="B13" s="32" t="s">
        <v>28</v>
      </c>
      <c r="C13" s="34" t="s">
        <v>20</v>
      </c>
      <c r="D13" s="24" t="s">
        <v>21</v>
      </c>
      <c r="E13" s="27">
        <v>2</v>
      </c>
      <c r="F13" s="28">
        <v>450</v>
      </c>
      <c r="G13" s="7">
        <v>463.2</v>
      </c>
      <c r="H13" s="7">
        <v>520.30999999999995</v>
      </c>
      <c r="I13" s="7"/>
      <c r="J13" s="7"/>
      <c r="K13" s="7">
        <f t="shared" si="0"/>
        <v>477.83666666666664</v>
      </c>
      <c r="L13" s="9">
        <f t="shared" si="1"/>
        <v>37.370416552847402</v>
      </c>
      <c r="M13" s="9">
        <f t="shared" si="2"/>
        <v>7.8207511394090181</v>
      </c>
      <c r="N13" s="10">
        <f t="shared" si="3"/>
        <v>477.84</v>
      </c>
      <c r="O13" s="10">
        <f t="shared" si="4"/>
        <v>955.68</v>
      </c>
    </row>
    <row r="14" spans="1:15" s="4" customFormat="1" ht="30" customHeight="1" x14ac:dyDescent="0.25">
      <c r="A14" s="21">
        <v>10</v>
      </c>
      <c r="B14" s="32" t="s">
        <v>29</v>
      </c>
      <c r="C14" s="34" t="s">
        <v>20</v>
      </c>
      <c r="D14" s="24" t="s">
        <v>21</v>
      </c>
      <c r="E14" s="27">
        <v>1</v>
      </c>
      <c r="F14" s="28">
        <v>1200</v>
      </c>
      <c r="G14" s="7">
        <v>1418</v>
      </c>
      <c r="H14" s="7">
        <v>1350</v>
      </c>
      <c r="I14" s="7"/>
      <c r="J14" s="7"/>
      <c r="K14" s="7">
        <f t="shared" si="0"/>
        <v>1322.6666666666667</v>
      </c>
      <c r="L14" s="9">
        <f t="shared" si="1"/>
        <v>111.54072499913802</v>
      </c>
      <c r="M14" s="9">
        <f t="shared" si="2"/>
        <v>8.4330185231203139</v>
      </c>
      <c r="N14" s="10">
        <f t="shared" si="3"/>
        <v>1322.67</v>
      </c>
      <c r="O14" s="10">
        <f t="shared" si="4"/>
        <v>1322.67</v>
      </c>
    </row>
    <row r="15" spans="1:15" s="4" customFormat="1" ht="30" customHeight="1" x14ac:dyDescent="0.25">
      <c r="A15" s="21">
        <v>11</v>
      </c>
      <c r="B15" s="32" t="s">
        <v>30</v>
      </c>
      <c r="C15" s="34" t="s">
        <v>20</v>
      </c>
      <c r="D15" s="24" t="s">
        <v>21</v>
      </c>
      <c r="E15" s="27">
        <v>2</v>
      </c>
      <c r="F15" s="28">
        <v>180</v>
      </c>
      <c r="G15" s="7">
        <v>190</v>
      </c>
      <c r="H15" s="7">
        <v>201</v>
      </c>
      <c r="I15" s="7"/>
      <c r="J15" s="7"/>
      <c r="K15" s="7">
        <f t="shared" si="0"/>
        <v>190.33333333333334</v>
      </c>
      <c r="L15" s="9">
        <f t="shared" si="1"/>
        <v>10.503967504392486</v>
      </c>
      <c r="M15" s="9">
        <f t="shared" si="2"/>
        <v>5.5187219812920238</v>
      </c>
      <c r="N15" s="10">
        <f t="shared" si="3"/>
        <v>190.33</v>
      </c>
      <c r="O15" s="10">
        <f t="shared" si="4"/>
        <v>380.66</v>
      </c>
    </row>
    <row r="16" spans="1:15" s="4" customFormat="1" ht="40.5" customHeight="1" x14ac:dyDescent="0.25">
      <c r="A16" s="21">
        <v>12</v>
      </c>
      <c r="B16" s="32" t="s">
        <v>31</v>
      </c>
      <c r="C16" s="34" t="s">
        <v>20</v>
      </c>
      <c r="D16" s="24" t="s">
        <v>21</v>
      </c>
      <c r="E16" s="27">
        <v>5</v>
      </c>
      <c r="F16" s="28">
        <v>150</v>
      </c>
      <c r="G16" s="7">
        <v>175</v>
      </c>
      <c r="H16" s="7">
        <v>166</v>
      </c>
      <c r="I16" s="7"/>
      <c r="J16" s="7"/>
      <c r="K16" s="7">
        <f t="shared" si="0"/>
        <v>163.66666666666666</v>
      </c>
      <c r="L16" s="9">
        <f t="shared" si="1"/>
        <v>12.662279942148386</v>
      </c>
      <c r="M16" s="9">
        <f t="shared" si="2"/>
        <v>7.7366272558951437</v>
      </c>
      <c r="N16" s="10">
        <f t="shared" si="3"/>
        <v>163.66999999999999</v>
      </c>
      <c r="O16" s="10">
        <f t="shared" si="4"/>
        <v>818.34999999999991</v>
      </c>
    </row>
    <row r="17" spans="1:15" s="4" customFormat="1" ht="32.25" customHeight="1" x14ac:dyDescent="0.25">
      <c r="A17" s="21">
        <v>13</v>
      </c>
      <c r="B17" s="32" t="s">
        <v>32</v>
      </c>
      <c r="C17" s="34" t="s">
        <v>20</v>
      </c>
      <c r="D17" s="24" t="s">
        <v>21</v>
      </c>
      <c r="E17" s="27">
        <v>5</v>
      </c>
      <c r="F17" s="28">
        <v>400</v>
      </c>
      <c r="G17" s="7">
        <v>430</v>
      </c>
      <c r="H17" s="7">
        <v>452</v>
      </c>
      <c r="I17" s="7"/>
      <c r="J17" s="7"/>
      <c r="K17" s="7">
        <f t="shared" si="0"/>
        <v>427.33333333333331</v>
      </c>
      <c r="L17" s="9">
        <f t="shared" si="1"/>
        <v>26.102362600602522</v>
      </c>
      <c r="M17" s="9">
        <f t="shared" si="2"/>
        <v>6.1081971764280478</v>
      </c>
      <c r="N17" s="10">
        <f t="shared" si="3"/>
        <v>427.33</v>
      </c>
      <c r="O17" s="10">
        <f t="shared" si="4"/>
        <v>2136.65</v>
      </c>
    </row>
    <row r="18" spans="1:15" s="4" customFormat="1" ht="42" customHeight="1" x14ac:dyDescent="0.25">
      <c r="A18" s="21">
        <v>14</v>
      </c>
      <c r="B18" s="32" t="s">
        <v>33</v>
      </c>
      <c r="C18" s="34" t="s">
        <v>20</v>
      </c>
      <c r="D18" s="24" t="s">
        <v>21</v>
      </c>
      <c r="E18" s="27">
        <v>5</v>
      </c>
      <c r="F18" s="28">
        <v>120</v>
      </c>
      <c r="G18" s="7">
        <v>135</v>
      </c>
      <c r="H18" s="7">
        <v>140</v>
      </c>
      <c r="I18" s="7"/>
      <c r="J18" s="7"/>
      <c r="K18" s="7">
        <f t="shared" si="0"/>
        <v>131.66666666666666</v>
      </c>
      <c r="L18" s="9">
        <f t="shared" si="1"/>
        <v>10.408329997330663</v>
      </c>
      <c r="M18" s="9">
        <f t="shared" si="2"/>
        <v>7.9050607574663267</v>
      </c>
      <c r="N18" s="10">
        <f t="shared" si="3"/>
        <v>131.66999999999999</v>
      </c>
      <c r="O18" s="10">
        <f t="shared" si="4"/>
        <v>658.34999999999991</v>
      </c>
    </row>
    <row r="19" spans="1:15" s="4" customFormat="1" ht="32.25" customHeight="1" x14ac:dyDescent="0.25">
      <c r="A19" s="21">
        <v>15</v>
      </c>
      <c r="B19" s="32" t="s">
        <v>34</v>
      </c>
      <c r="C19" s="34" t="s">
        <v>20</v>
      </c>
      <c r="D19" s="24" t="s">
        <v>21</v>
      </c>
      <c r="E19" s="27">
        <v>20</v>
      </c>
      <c r="F19" s="28">
        <v>65</v>
      </c>
      <c r="G19" s="7">
        <v>70</v>
      </c>
      <c r="H19" s="7">
        <v>78</v>
      </c>
      <c r="I19" s="7"/>
      <c r="J19" s="7"/>
      <c r="K19" s="7">
        <f t="shared" si="0"/>
        <v>71</v>
      </c>
      <c r="L19" s="9">
        <f t="shared" si="1"/>
        <v>6.5574385243020004</v>
      </c>
      <c r="M19" s="9">
        <f t="shared" si="2"/>
        <v>9.2358289074676065</v>
      </c>
      <c r="N19" s="10">
        <f t="shared" si="3"/>
        <v>71</v>
      </c>
      <c r="O19" s="10">
        <f t="shared" si="4"/>
        <v>1420</v>
      </c>
    </row>
    <row r="20" spans="1:15" s="4" customFormat="1" ht="30.75" customHeight="1" x14ac:dyDescent="0.25">
      <c r="A20" s="21">
        <v>16</v>
      </c>
      <c r="B20" s="32" t="s">
        <v>35</v>
      </c>
      <c r="C20" s="34" t="s">
        <v>20</v>
      </c>
      <c r="D20" s="24" t="s">
        <v>21</v>
      </c>
      <c r="E20" s="27">
        <v>1</v>
      </c>
      <c r="F20" s="28">
        <v>650</v>
      </c>
      <c r="G20" s="7">
        <v>677</v>
      </c>
      <c r="H20" s="7">
        <v>680</v>
      </c>
      <c r="I20" s="7"/>
      <c r="J20" s="7"/>
      <c r="K20" s="7">
        <f t="shared" si="0"/>
        <v>669</v>
      </c>
      <c r="L20" s="9">
        <f t="shared" si="1"/>
        <v>16.522711641858304</v>
      </c>
      <c r="M20" s="9">
        <f t="shared" si="2"/>
        <v>2.4697625772583414</v>
      </c>
      <c r="N20" s="10">
        <f t="shared" si="3"/>
        <v>669</v>
      </c>
      <c r="O20" s="10">
        <f t="shared" si="4"/>
        <v>669</v>
      </c>
    </row>
    <row r="21" spans="1:15" s="4" customFormat="1" ht="36" customHeight="1" x14ac:dyDescent="0.25">
      <c r="A21" s="21">
        <v>17</v>
      </c>
      <c r="B21" s="32" t="s">
        <v>36</v>
      </c>
      <c r="C21" s="34" t="s">
        <v>20</v>
      </c>
      <c r="D21" s="24" t="s">
        <v>21</v>
      </c>
      <c r="E21" s="27">
        <v>15</v>
      </c>
      <c r="F21" s="28">
        <v>120</v>
      </c>
      <c r="G21" s="7">
        <v>133</v>
      </c>
      <c r="H21" s="7">
        <v>145</v>
      </c>
      <c r="I21" s="7"/>
      <c r="J21" s="7"/>
      <c r="K21" s="7">
        <f t="shared" si="0"/>
        <v>132.66666666666666</v>
      </c>
      <c r="L21" s="9">
        <f t="shared" si="1"/>
        <v>12.503332889007368</v>
      </c>
      <c r="M21" s="9">
        <f t="shared" si="2"/>
        <v>9.4246227806588205</v>
      </c>
      <c r="N21" s="10">
        <f t="shared" si="3"/>
        <v>132.66999999999999</v>
      </c>
      <c r="O21" s="10">
        <f t="shared" si="4"/>
        <v>1990.0499999999997</v>
      </c>
    </row>
    <row r="22" spans="1:15" s="4" customFormat="1" ht="40.5" customHeight="1" x14ac:dyDescent="0.25">
      <c r="A22" s="21">
        <v>18</v>
      </c>
      <c r="B22" s="32" t="s">
        <v>37</v>
      </c>
      <c r="C22" s="34" t="s">
        <v>20</v>
      </c>
      <c r="D22" s="24" t="s">
        <v>21</v>
      </c>
      <c r="E22" s="27">
        <v>15</v>
      </c>
      <c r="F22" s="28">
        <v>140</v>
      </c>
      <c r="G22" s="7">
        <v>145</v>
      </c>
      <c r="H22" s="7">
        <v>159</v>
      </c>
      <c r="I22" s="7"/>
      <c r="J22" s="7"/>
      <c r="K22" s="7">
        <f t="shared" si="0"/>
        <v>148</v>
      </c>
      <c r="L22" s="9">
        <f t="shared" si="1"/>
        <v>9.8488578017961039</v>
      </c>
      <c r="M22" s="9">
        <f t="shared" si="2"/>
        <v>6.654633649862232</v>
      </c>
      <c r="N22" s="10">
        <f t="shared" si="3"/>
        <v>148</v>
      </c>
      <c r="O22" s="10">
        <f t="shared" si="4"/>
        <v>2220</v>
      </c>
    </row>
    <row r="23" spans="1:15" s="4" customFormat="1" ht="39.75" customHeight="1" x14ac:dyDescent="0.25">
      <c r="A23" s="21">
        <v>19</v>
      </c>
      <c r="B23" s="32" t="s">
        <v>38</v>
      </c>
      <c r="C23" s="34" t="s">
        <v>20</v>
      </c>
      <c r="D23" s="24" t="s">
        <v>21</v>
      </c>
      <c r="E23" s="27">
        <v>3</v>
      </c>
      <c r="F23" s="28">
        <v>50</v>
      </c>
      <c r="G23" s="7">
        <v>58</v>
      </c>
      <c r="H23" s="7">
        <v>63</v>
      </c>
      <c r="I23" s="7"/>
      <c r="J23" s="7"/>
      <c r="K23" s="7">
        <f t="shared" si="0"/>
        <v>57</v>
      </c>
      <c r="L23" s="9">
        <f t="shared" si="1"/>
        <v>6.5574385243020004</v>
      </c>
      <c r="M23" s="9">
        <f t="shared" si="2"/>
        <v>11.504278112810526</v>
      </c>
      <c r="N23" s="10">
        <f t="shared" si="3"/>
        <v>57</v>
      </c>
      <c r="O23" s="10">
        <f t="shared" si="4"/>
        <v>171</v>
      </c>
    </row>
    <row r="24" spans="1:15" s="4" customFormat="1" ht="41.25" customHeight="1" x14ac:dyDescent="0.25">
      <c r="A24" s="21">
        <v>20</v>
      </c>
      <c r="B24" s="32" t="s">
        <v>39</v>
      </c>
      <c r="C24" s="34" t="s">
        <v>20</v>
      </c>
      <c r="D24" s="24" t="s">
        <v>21</v>
      </c>
      <c r="E24" s="27">
        <v>10</v>
      </c>
      <c r="F24" s="28">
        <v>38</v>
      </c>
      <c r="G24" s="7">
        <v>45</v>
      </c>
      <c r="H24" s="7">
        <v>52</v>
      </c>
      <c r="I24" s="7"/>
      <c r="J24" s="7"/>
      <c r="K24" s="7">
        <f t="shared" si="0"/>
        <v>45</v>
      </c>
      <c r="L24" s="9">
        <f t="shared" si="1"/>
        <v>7</v>
      </c>
      <c r="M24" s="9">
        <f t="shared" si="2"/>
        <v>15.555555555555555</v>
      </c>
      <c r="N24" s="10">
        <f t="shared" si="3"/>
        <v>45</v>
      </c>
      <c r="O24" s="10">
        <f t="shared" si="4"/>
        <v>450</v>
      </c>
    </row>
    <row r="25" spans="1:15" s="4" customFormat="1" ht="29.25" customHeight="1" x14ac:dyDescent="0.25">
      <c r="A25" s="21">
        <v>21</v>
      </c>
      <c r="B25" s="32" t="s">
        <v>57</v>
      </c>
      <c r="C25" s="34" t="s">
        <v>20</v>
      </c>
      <c r="D25" s="24" t="s">
        <v>21</v>
      </c>
      <c r="E25" s="27">
        <v>5</v>
      </c>
      <c r="F25" s="28">
        <v>120</v>
      </c>
      <c r="G25" s="7">
        <v>135</v>
      </c>
      <c r="H25" s="7">
        <v>134</v>
      </c>
      <c r="I25" s="7"/>
      <c r="J25" s="7"/>
      <c r="K25" s="7">
        <f t="shared" si="0"/>
        <v>129.66666666666666</v>
      </c>
      <c r="L25" s="9">
        <f t="shared" si="1"/>
        <v>8.3864970836060824</v>
      </c>
      <c r="M25" s="9">
        <f t="shared" si="2"/>
        <v>6.467735540056105</v>
      </c>
      <c r="N25" s="10">
        <f t="shared" si="3"/>
        <v>129.66999999999999</v>
      </c>
      <c r="O25" s="10">
        <f t="shared" si="4"/>
        <v>648.34999999999991</v>
      </c>
    </row>
    <row r="26" spans="1:15" s="4" customFormat="1" ht="29.25" customHeight="1" x14ac:dyDescent="0.25">
      <c r="A26" s="21">
        <v>22</v>
      </c>
      <c r="B26" s="32" t="s">
        <v>40</v>
      </c>
      <c r="C26" s="34" t="s">
        <v>20</v>
      </c>
      <c r="D26" s="24" t="s">
        <v>21</v>
      </c>
      <c r="E26" s="27">
        <v>1</v>
      </c>
      <c r="F26" s="28">
        <v>920</v>
      </c>
      <c r="G26" s="7">
        <v>1250</v>
      </c>
      <c r="H26" s="7">
        <v>1190</v>
      </c>
      <c r="I26" s="7"/>
      <c r="J26" s="7"/>
      <c r="K26" s="7">
        <f t="shared" si="0"/>
        <v>1120</v>
      </c>
      <c r="L26" s="9">
        <f t="shared" si="1"/>
        <v>175.78395831246945</v>
      </c>
      <c r="M26" s="9">
        <f t="shared" si="2"/>
        <v>15.69499627789906</v>
      </c>
      <c r="N26" s="10">
        <f t="shared" si="3"/>
        <v>1120</v>
      </c>
      <c r="O26" s="10">
        <f t="shared" si="4"/>
        <v>1120</v>
      </c>
    </row>
    <row r="27" spans="1:15" s="4" customFormat="1" ht="29.25" customHeight="1" x14ac:dyDescent="0.25">
      <c r="A27" s="21">
        <v>23</v>
      </c>
      <c r="B27" s="32" t="s">
        <v>41</v>
      </c>
      <c r="C27" s="34" t="s">
        <v>20</v>
      </c>
      <c r="D27" s="24" t="s">
        <v>21</v>
      </c>
      <c r="E27" s="27">
        <v>40</v>
      </c>
      <c r="F27" s="28">
        <v>35</v>
      </c>
      <c r="G27" s="7">
        <v>40</v>
      </c>
      <c r="H27" s="7">
        <v>38</v>
      </c>
      <c r="I27" s="7"/>
      <c r="J27" s="7"/>
      <c r="K27" s="7">
        <f t="shared" si="0"/>
        <v>37.666666666666664</v>
      </c>
      <c r="L27" s="9">
        <f t="shared" si="1"/>
        <v>2.5166114784235831</v>
      </c>
      <c r="M27" s="9">
        <f t="shared" si="2"/>
        <v>6.6812694117440259</v>
      </c>
      <c r="N27" s="10">
        <f t="shared" si="3"/>
        <v>37.67</v>
      </c>
      <c r="O27" s="10">
        <f t="shared" si="4"/>
        <v>1506.8000000000002</v>
      </c>
    </row>
    <row r="28" spans="1:15" s="4" customFormat="1" ht="29.25" customHeight="1" x14ac:dyDescent="0.25">
      <c r="A28" s="21">
        <v>24</v>
      </c>
      <c r="B28" s="32" t="s">
        <v>42</v>
      </c>
      <c r="C28" s="34" t="s">
        <v>20</v>
      </c>
      <c r="D28" s="24" t="s">
        <v>21</v>
      </c>
      <c r="E28" s="27">
        <v>1</v>
      </c>
      <c r="F28" s="28">
        <v>350</v>
      </c>
      <c r="G28" s="7">
        <v>280</v>
      </c>
      <c r="H28" s="7">
        <v>325</v>
      </c>
      <c r="I28" s="7"/>
      <c r="J28" s="7"/>
      <c r="K28" s="7">
        <f t="shared" si="0"/>
        <v>318.33333333333331</v>
      </c>
      <c r="L28" s="9">
        <f t="shared" si="1"/>
        <v>35.472994422987938</v>
      </c>
      <c r="M28" s="9">
        <f t="shared" si="2"/>
        <v>11.143349033399353</v>
      </c>
      <c r="N28" s="10">
        <f t="shared" si="3"/>
        <v>318.33</v>
      </c>
      <c r="O28" s="10">
        <f t="shared" si="4"/>
        <v>318.33</v>
      </c>
    </row>
    <row r="29" spans="1:15" s="4" customFormat="1" ht="29.25" customHeight="1" x14ac:dyDescent="0.25">
      <c r="A29" s="21">
        <v>25</v>
      </c>
      <c r="B29" s="32" t="s">
        <v>43</v>
      </c>
      <c r="C29" s="34" t="s">
        <v>20</v>
      </c>
      <c r="D29" s="24" t="s">
        <v>21</v>
      </c>
      <c r="E29" s="27">
        <v>8</v>
      </c>
      <c r="F29" s="28">
        <v>38</v>
      </c>
      <c r="G29" s="7">
        <v>39.5</v>
      </c>
      <c r="H29" s="7">
        <v>43</v>
      </c>
      <c r="I29" s="7"/>
      <c r="J29" s="7"/>
      <c r="K29" s="7">
        <f t="shared" si="0"/>
        <v>40.166666666666664</v>
      </c>
      <c r="L29" s="9">
        <f t="shared" si="1"/>
        <v>2.565800719723442</v>
      </c>
      <c r="M29" s="9">
        <f t="shared" si="2"/>
        <v>6.3878856092699801</v>
      </c>
      <c r="N29" s="10">
        <f t="shared" si="3"/>
        <v>40.17</v>
      </c>
      <c r="O29" s="10">
        <f t="shared" si="4"/>
        <v>321.36</v>
      </c>
    </row>
    <row r="30" spans="1:15" s="4" customFormat="1" ht="29.25" customHeight="1" x14ac:dyDescent="0.25">
      <c r="A30" s="21">
        <v>26</v>
      </c>
      <c r="B30" s="32" t="s">
        <v>44</v>
      </c>
      <c r="C30" s="34" t="s">
        <v>20</v>
      </c>
      <c r="D30" s="24" t="s">
        <v>21</v>
      </c>
      <c r="E30" s="27">
        <v>8</v>
      </c>
      <c r="F30" s="28">
        <v>75</v>
      </c>
      <c r="G30" s="7">
        <v>85</v>
      </c>
      <c r="H30" s="7">
        <v>87</v>
      </c>
      <c r="I30" s="7"/>
      <c r="J30" s="7"/>
      <c r="K30" s="7">
        <f t="shared" si="0"/>
        <v>82.333333333333329</v>
      </c>
      <c r="L30" s="9">
        <f t="shared" si="1"/>
        <v>6.429100507328636</v>
      </c>
      <c r="M30" s="9">
        <f t="shared" si="2"/>
        <v>7.8086240979700028</v>
      </c>
      <c r="N30" s="10">
        <f t="shared" si="3"/>
        <v>82.33</v>
      </c>
      <c r="O30" s="10">
        <f t="shared" si="4"/>
        <v>658.64</v>
      </c>
    </row>
    <row r="31" spans="1:15" s="4" customFormat="1" ht="26.25" customHeight="1" x14ac:dyDescent="0.25">
      <c r="A31" s="21">
        <v>27</v>
      </c>
      <c r="B31" s="32" t="s">
        <v>58</v>
      </c>
      <c r="C31" s="34" t="s">
        <v>20</v>
      </c>
      <c r="D31" s="24" t="s">
        <v>21</v>
      </c>
      <c r="E31" s="27">
        <v>1</v>
      </c>
      <c r="F31" s="28">
        <v>200</v>
      </c>
      <c r="G31" s="7">
        <v>220</v>
      </c>
      <c r="H31" s="7">
        <v>250</v>
      </c>
      <c r="I31" s="7"/>
      <c r="J31" s="7"/>
      <c r="K31" s="7">
        <f t="shared" si="0"/>
        <v>223.33333333333334</v>
      </c>
      <c r="L31" s="9">
        <f t="shared" si="1"/>
        <v>25.166114784235834</v>
      </c>
      <c r="M31" s="9">
        <f t="shared" si="2"/>
        <v>11.268409604881716</v>
      </c>
      <c r="N31" s="10">
        <f t="shared" si="3"/>
        <v>223.33</v>
      </c>
      <c r="O31" s="10">
        <f t="shared" si="4"/>
        <v>223.33</v>
      </c>
    </row>
    <row r="32" spans="1:15" s="4" customFormat="1" ht="29.25" customHeight="1" x14ac:dyDescent="0.25">
      <c r="A32" s="21">
        <v>28</v>
      </c>
      <c r="B32" s="32" t="s">
        <v>45</v>
      </c>
      <c r="C32" s="34" t="s">
        <v>20</v>
      </c>
      <c r="D32" s="24" t="s">
        <v>21</v>
      </c>
      <c r="E32" s="27">
        <v>2</v>
      </c>
      <c r="F32" s="28">
        <v>1102</v>
      </c>
      <c r="G32" s="7">
        <v>995</v>
      </c>
      <c r="H32" s="7">
        <v>1200</v>
      </c>
      <c r="I32" s="7"/>
      <c r="J32" s="7"/>
      <c r="K32" s="7">
        <f t="shared" si="0"/>
        <v>1099</v>
      </c>
      <c r="L32" s="9">
        <f t="shared" si="1"/>
        <v>102.53292154230269</v>
      </c>
      <c r="M32" s="9">
        <f t="shared" si="2"/>
        <v>9.3296561912923277</v>
      </c>
      <c r="N32" s="10">
        <f t="shared" si="3"/>
        <v>1099</v>
      </c>
      <c r="O32" s="10">
        <f t="shared" si="4"/>
        <v>2198</v>
      </c>
    </row>
    <row r="33" spans="1:15" s="4" customFormat="1" ht="29.25" customHeight="1" x14ac:dyDescent="0.25">
      <c r="A33" s="21">
        <v>29</v>
      </c>
      <c r="B33" s="32" t="s">
        <v>46</v>
      </c>
      <c r="C33" s="34" t="s">
        <v>20</v>
      </c>
      <c r="D33" s="24" t="s">
        <v>21</v>
      </c>
      <c r="E33" s="27">
        <v>25</v>
      </c>
      <c r="F33" s="28">
        <v>150</v>
      </c>
      <c r="G33" s="7">
        <v>167</v>
      </c>
      <c r="H33" s="7">
        <v>180</v>
      </c>
      <c r="I33" s="7"/>
      <c r="J33" s="7"/>
      <c r="K33" s="7">
        <f t="shared" si="0"/>
        <v>165.66666666666666</v>
      </c>
      <c r="L33" s="9">
        <f t="shared" si="1"/>
        <v>15.044378795195676</v>
      </c>
      <c r="M33" s="9">
        <f t="shared" si="2"/>
        <v>9.0811139608827034</v>
      </c>
      <c r="N33" s="10">
        <f t="shared" si="3"/>
        <v>165.67</v>
      </c>
      <c r="O33" s="10">
        <f t="shared" si="4"/>
        <v>4141.75</v>
      </c>
    </row>
    <row r="34" spans="1:15" s="4" customFormat="1" ht="29.25" customHeight="1" x14ac:dyDescent="0.25">
      <c r="A34" s="21">
        <v>30</v>
      </c>
      <c r="B34" s="32" t="s">
        <v>47</v>
      </c>
      <c r="C34" s="34" t="s">
        <v>20</v>
      </c>
      <c r="D34" s="24" t="s">
        <v>21</v>
      </c>
      <c r="E34" s="27">
        <v>4</v>
      </c>
      <c r="F34" s="28">
        <v>400</v>
      </c>
      <c r="G34" s="7">
        <v>420</v>
      </c>
      <c r="H34" s="7">
        <v>485</v>
      </c>
      <c r="I34" s="7"/>
      <c r="J34" s="7"/>
      <c r="K34" s="7">
        <f t="shared" si="0"/>
        <v>435</v>
      </c>
      <c r="L34" s="9">
        <f t="shared" si="1"/>
        <v>44.440972086577943</v>
      </c>
      <c r="M34" s="9">
        <f t="shared" si="2"/>
        <v>10.216315422201825</v>
      </c>
      <c r="N34" s="10">
        <f t="shared" si="3"/>
        <v>435</v>
      </c>
      <c r="O34" s="10">
        <f t="shared" si="4"/>
        <v>1740</v>
      </c>
    </row>
    <row r="35" spans="1:15" s="4" customFormat="1" ht="29.25" customHeight="1" x14ac:dyDescent="0.25">
      <c r="A35" s="21">
        <v>31</v>
      </c>
      <c r="B35" s="32" t="s">
        <v>48</v>
      </c>
      <c r="C35" s="34" t="s">
        <v>20</v>
      </c>
      <c r="D35" s="24" t="s">
        <v>21</v>
      </c>
      <c r="E35" s="27">
        <v>10</v>
      </c>
      <c r="F35" s="28">
        <v>540</v>
      </c>
      <c r="G35" s="7">
        <v>620</v>
      </c>
      <c r="H35" s="7">
        <v>750</v>
      </c>
      <c r="I35" s="7"/>
      <c r="J35" s="7"/>
      <c r="K35" s="7">
        <f t="shared" si="0"/>
        <v>636.66666666666663</v>
      </c>
      <c r="L35" s="9">
        <f t="shared" si="1"/>
        <v>105.98742063723097</v>
      </c>
      <c r="M35" s="9">
        <f t="shared" si="2"/>
        <v>16.64723884354413</v>
      </c>
      <c r="N35" s="10">
        <f t="shared" si="3"/>
        <v>636.66999999999996</v>
      </c>
      <c r="O35" s="10">
        <f t="shared" si="4"/>
        <v>6366.7</v>
      </c>
    </row>
    <row r="36" spans="1:15" s="4" customFormat="1" ht="29.25" customHeight="1" x14ac:dyDescent="0.25">
      <c r="A36" s="21">
        <v>32</v>
      </c>
      <c r="B36" s="32" t="s">
        <v>59</v>
      </c>
      <c r="C36" s="34" t="s">
        <v>20</v>
      </c>
      <c r="D36" s="24" t="s">
        <v>21</v>
      </c>
      <c r="E36" s="27">
        <v>5</v>
      </c>
      <c r="F36" s="28">
        <v>75</v>
      </c>
      <c r="G36" s="7">
        <v>85</v>
      </c>
      <c r="H36" s="7">
        <v>73</v>
      </c>
      <c r="I36" s="7"/>
      <c r="J36" s="7"/>
      <c r="K36" s="7">
        <f t="shared" si="0"/>
        <v>77.666666666666671</v>
      </c>
      <c r="L36" s="9">
        <f t="shared" si="1"/>
        <v>6.4291005073286369</v>
      </c>
      <c r="M36" s="9">
        <f t="shared" si="2"/>
        <v>8.2778118120111195</v>
      </c>
      <c r="N36" s="10">
        <f t="shared" si="3"/>
        <v>77.67</v>
      </c>
      <c r="O36" s="10">
        <f t="shared" si="4"/>
        <v>388.35</v>
      </c>
    </row>
    <row r="37" spans="1:15" s="4" customFormat="1" ht="29.25" customHeight="1" x14ac:dyDescent="0.25">
      <c r="A37" s="21">
        <v>33</v>
      </c>
      <c r="B37" s="32" t="s">
        <v>60</v>
      </c>
      <c r="C37" s="34" t="s">
        <v>20</v>
      </c>
      <c r="D37" s="24" t="s">
        <v>21</v>
      </c>
      <c r="E37" s="27">
        <v>5</v>
      </c>
      <c r="F37" s="28">
        <v>350</v>
      </c>
      <c r="G37" s="7">
        <v>380</v>
      </c>
      <c r="H37" s="7">
        <v>405</v>
      </c>
      <c r="I37" s="7"/>
      <c r="J37" s="7"/>
      <c r="K37" s="7">
        <f t="shared" si="0"/>
        <v>378.33333333333331</v>
      </c>
      <c r="L37" s="9">
        <f t="shared" si="1"/>
        <v>27.537852736430509</v>
      </c>
      <c r="M37" s="9">
        <f t="shared" si="2"/>
        <v>7.2787275955322928</v>
      </c>
      <c r="N37" s="10">
        <f t="shared" si="3"/>
        <v>378.33</v>
      </c>
      <c r="O37" s="10">
        <f t="shared" si="4"/>
        <v>1891.6499999999999</v>
      </c>
    </row>
    <row r="38" spans="1:15" s="4" customFormat="1" ht="29.25" customHeight="1" x14ac:dyDescent="0.25">
      <c r="A38" s="21">
        <v>34</v>
      </c>
      <c r="B38" s="32" t="s">
        <v>49</v>
      </c>
      <c r="C38" s="34" t="s">
        <v>20</v>
      </c>
      <c r="D38" s="24" t="s">
        <v>21</v>
      </c>
      <c r="E38" s="27">
        <v>5</v>
      </c>
      <c r="F38" s="28">
        <v>200</v>
      </c>
      <c r="G38" s="7">
        <v>250</v>
      </c>
      <c r="H38" s="7">
        <v>265</v>
      </c>
      <c r="I38" s="7"/>
      <c r="J38" s="7"/>
      <c r="K38" s="7">
        <f t="shared" si="0"/>
        <v>238.33333333333334</v>
      </c>
      <c r="L38" s="9">
        <f t="shared" si="1"/>
        <v>34.034296427770229</v>
      </c>
      <c r="M38" s="9">
        <f t="shared" si="2"/>
        <v>14.280124375288208</v>
      </c>
      <c r="N38" s="10">
        <f t="shared" si="3"/>
        <v>238.33</v>
      </c>
      <c r="O38" s="10">
        <f t="shared" si="4"/>
        <v>1191.6500000000001</v>
      </c>
    </row>
    <row r="39" spans="1:15" s="4" customFormat="1" ht="29.25" customHeight="1" x14ac:dyDescent="0.25">
      <c r="A39" s="21">
        <v>35</v>
      </c>
      <c r="B39" s="32" t="s">
        <v>50</v>
      </c>
      <c r="C39" s="34" t="s">
        <v>20</v>
      </c>
      <c r="D39" s="24" t="s">
        <v>21</v>
      </c>
      <c r="E39" s="27">
        <v>5</v>
      </c>
      <c r="F39" s="28">
        <v>75</v>
      </c>
      <c r="G39" s="7">
        <v>80</v>
      </c>
      <c r="H39" s="7">
        <v>83</v>
      </c>
      <c r="I39" s="7"/>
      <c r="J39" s="7"/>
      <c r="K39" s="7">
        <f t="shared" si="0"/>
        <v>79.333333333333329</v>
      </c>
      <c r="L39" s="9">
        <f t="shared" si="1"/>
        <v>4.0414518843273806</v>
      </c>
      <c r="M39" s="9">
        <f t="shared" si="2"/>
        <v>5.0942670810849338</v>
      </c>
      <c r="N39" s="10">
        <f t="shared" si="3"/>
        <v>79.33</v>
      </c>
      <c r="O39" s="10">
        <f t="shared" si="4"/>
        <v>396.65</v>
      </c>
    </row>
    <row r="40" spans="1:15" s="4" customFormat="1" ht="29.25" customHeight="1" x14ac:dyDescent="0.25">
      <c r="A40" s="21">
        <v>36</v>
      </c>
      <c r="B40" s="32" t="s">
        <v>51</v>
      </c>
      <c r="C40" s="34" t="s">
        <v>20</v>
      </c>
      <c r="D40" s="24" t="s">
        <v>21</v>
      </c>
      <c r="E40" s="27">
        <v>1</v>
      </c>
      <c r="F40" s="28">
        <v>1200</v>
      </c>
      <c r="G40" s="7">
        <v>1500</v>
      </c>
      <c r="H40" s="7">
        <v>1380</v>
      </c>
      <c r="I40" s="7"/>
      <c r="J40" s="7"/>
      <c r="K40" s="7">
        <f t="shared" si="0"/>
        <v>1360</v>
      </c>
      <c r="L40" s="9">
        <f t="shared" si="1"/>
        <v>150.99668870541498</v>
      </c>
      <c r="M40" s="9">
        <f t="shared" si="2"/>
        <v>11.102697698927571</v>
      </c>
      <c r="N40" s="10">
        <f t="shared" si="3"/>
        <v>1360</v>
      </c>
      <c r="O40" s="10">
        <f t="shared" si="4"/>
        <v>1360</v>
      </c>
    </row>
    <row r="41" spans="1:15" s="4" customFormat="1" ht="29.25" customHeight="1" x14ac:dyDescent="0.25">
      <c r="A41" s="21">
        <v>37</v>
      </c>
      <c r="B41" s="30" t="s">
        <v>80</v>
      </c>
      <c r="C41" s="34" t="s">
        <v>20</v>
      </c>
      <c r="D41" s="24" t="s">
        <v>21</v>
      </c>
      <c r="E41" s="27">
        <v>3</v>
      </c>
      <c r="F41" s="28">
        <v>680</v>
      </c>
      <c r="G41" s="7">
        <v>720</v>
      </c>
      <c r="H41" s="7">
        <v>780</v>
      </c>
      <c r="I41" s="7"/>
      <c r="J41" s="7"/>
      <c r="K41" s="7">
        <f t="shared" si="0"/>
        <v>726.66666666666663</v>
      </c>
      <c r="L41" s="9">
        <f t="shared" si="1"/>
        <v>50.332229568471661</v>
      </c>
      <c r="M41" s="9">
        <f t="shared" si="2"/>
        <v>6.9264536103401371</v>
      </c>
      <c r="N41" s="10">
        <f t="shared" si="3"/>
        <v>726.67</v>
      </c>
      <c r="O41" s="10">
        <f t="shared" si="4"/>
        <v>2180.0099999999998</v>
      </c>
    </row>
    <row r="42" spans="1:15" s="4" customFormat="1" ht="29.25" customHeight="1" x14ac:dyDescent="0.25">
      <c r="A42" s="21">
        <v>38</v>
      </c>
      <c r="B42" s="30" t="s">
        <v>52</v>
      </c>
      <c r="C42" s="34" t="s">
        <v>20</v>
      </c>
      <c r="D42" s="24" t="s">
        <v>21</v>
      </c>
      <c r="E42" s="27">
        <v>25</v>
      </c>
      <c r="F42" s="28">
        <v>80</v>
      </c>
      <c r="G42" s="7">
        <v>92</v>
      </c>
      <c r="H42" s="7">
        <v>103</v>
      </c>
      <c r="I42" s="7"/>
      <c r="J42" s="7"/>
      <c r="K42" s="7">
        <f t="shared" si="0"/>
        <v>91.666666666666671</v>
      </c>
      <c r="L42" s="9">
        <f t="shared" si="1"/>
        <v>11.503622617824933</v>
      </c>
      <c r="M42" s="9">
        <f t="shared" si="2"/>
        <v>12.549406492172652</v>
      </c>
      <c r="N42" s="10">
        <f t="shared" si="3"/>
        <v>91.67</v>
      </c>
      <c r="O42" s="10">
        <f t="shared" si="4"/>
        <v>2291.75</v>
      </c>
    </row>
    <row r="43" spans="1:15" s="4" customFormat="1" ht="41.25" customHeight="1" x14ac:dyDescent="0.25">
      <c r="A43" s="21">
        <v>39</v>
      </c>
      <c r="B43" s="30" t="s">
        <v>52</v>
      </c>
      <c r="C43" s="25" t="s">
        <v>20</v>
      </c>
      <c r="D43" s="24" t="s">
        <v>21</v>
      </c>
      <c r="E43" s="27">
        <v>9</v>
      </c>
      <c r="F43" s="28">
        <v>350</v>
      </c>
      <c r="G43" s="7">
        <v>380</v>
      </c>
      <c r="H43" s="7">
        <v>407</v>
      </c>
      <c r="I43" s="7"/>
      <c r="J43" s="7"/>
      <c r="K43" s="7">
        <f t="shared" si="0"/>
        <v>379</v>
      </c>
      <c r="L43" s="9">
        <f t="shared" si="1"/>
        <v>28.513154858766505</v>
      </c>
      <c r="M43" s="9">
        <f t="shared" si="2"/>
        <v>7.5232598571943283</v>
      </c>
      <c r="N43" s="10">
        <f t="shared" si="3"/>
        <v>379</v>
      </c>
      <c r="O43" s="10">
        <f t="shared" si="4"/>
        <v>3411</v>
      </c>
    </row>
    <row r="44" spans="1:15" s="4" customFormat="1" ht="41.25" customHeight="1" x14ac:dyDescent="0.25">
      <c r="A44" s="21">
        <v>40</v>
      </c>
      <c r="B44" s="30" t="s">
        <v>53</v>
      </c>
      <c r="C44" s="25" t="s">
        <v>20</v>
      </c>
      <c r="D44" s="24" t="s">
        <v>21</v>
      </c>
      <c r="E44" s="27">
        <v>20</v>
      </c>
      <c r="F44" s="28">
        <v>35</v>
      </c>
      <c r="G44" s="7">
        <v>48</v>
      </c>
      <c r="H44" s="7">
        <v>40</v>
      </c>
      <c r="I44" s="7"/>
      <c r="J44" s="7"/>
      <c r="K44" s="7">
        <f t="shared" si="0"/>
        <v>41</v>
      </c>
      <c r="L44" s="9">
        <f t="shared" si="1"/>
        <v>6.5574385243020004</v>
      </c>
      <c r="M44" s="9">
        <f t="shared" si="2"/>
        <v>15.993752498297562</v>
      </c>
      <c r="N44" s="10">
        <f t="shared" si="3"/>
        <v>41</v>
      </c>
      <c r="O44" s="10">
        <f t="shared" si="4"/>
        <v>820</v>
      </c>
    </row>
    <row r="45" spans="1:15" s="4" customFormat="1" ht="41.25" customHeight="1" x14ac:dyDescent="0.25">
      <c r="A45" s="21">
        <v>41</v>
      </c>
      <c r="B45" s="30" t="s">
        <v>54</v>
      </c>
      <c r="C45" s="25" t="s">
        <v>20</v>
      </c>
      <c r="D45" s="24" t="s">
        <v>21</v>
      </c>
      <c r="E45" s="27">
        <v>2</v>
      </c>
      <c r="F45" s="28">
        <v>1003</v>
      </c>
      <c r="G45" s="7">
        <v>1100</v>
      </c>
      <c r="H45" s="7">
        <v>1200</v>
      </c>
      <c r="I45" s="7"/>
      <c r="J45" s="7"/>
      <c r="K45" s="7">
        <f t="shared" si="0"/>
        <v>1101</v>
      </c>
      <c r="L45" s="9">
        <f t="shared" si="1"/>
        <v>98.503807033027911</v>
      </c>
      <c r="M45" s="9">
        <f t="shared" si="2"/>
        <v>8.9467581319734695</v>
      </c>
      <c r="N45" s="10">
        <f t="shared" si="3"/>
        <v>1101</v>
      </c>
      <c r="O45" s="10">
        <f t="shared" si="4"/>
        <v>2202</v>
      </c>
    </row>
    <row r="46" spans="1:15" s="4" customFormat="1" ht="41.25" customHeight="1" x14ac:dyDescent="0.25">
      <c r="A46" s="21">
        <v>42</v>
      </c>
      <c r="B46" s="30" t="s">
        <v>55</v>
      </c>
      <c r="C46" s="25" t="s">
        <v>20</v>
      </c>
      <c r="D46" s="24" t="s">
        <v>21</v>
      </c>
      <c r="E46" s="27">
        <v>1</v>
      </c>
      <c r="F46" s="28">
        <v>520</v>
      </c>
      <c r="G46" s="7">
        <v>580</v>
      </c>
      <c r="H46" s="7">
        <v>609</v>
      </c>
      <c r="I46" s="7"/>
      <c r="J46" s="7"/>
      <c r="K46" s="7">
        <f t="shared" si="0"/>
        <v>569.66666666666663</v>
      </c>
      <c r="L46" s="9">
        <f t="shared" si="1"/>
        <v>45.390894828515265</v>
      </c>
      <c r="M46" s="9">
        <f t="shared" si="2"/>
        <v>7.9679745164157882</v>
      </c>
      <c r="N46" s="10">
        <f t="shared" si="3"/>
        <v>569.66999999999996</v>
      </c>
      <c r="O46" s="10">
        <f t="shared" si="4"/>
        <v>569.66999999999996</v>
      </c>
    </row>
    <row r="47" spans="1:15" s="4" customFormat="1" ht="41.25" customHeight="1" x14ac:dyDescent="0.25">
      <c r="A47" s="21">
        <v>43</v>
      </c>
      <c r="B47" s="30" t="s">
        <v>56</v>
      </c>
      <c r="C47" s="25" t="s">
        <v>20</v>
      </c>
      <c r="D47" s="24" t="s">
        <v>21</v>
      </c>
      <c r="E47" s="27">
        <v>5</v>
      </c>
      <c r="F47" s="28">
        <v>80</v>
      </c>
      <c r="G47" s="7">
        <v>85</v>
      </c>
      <c r="H47" s="7">
        <v>86</v>
      </c>
      <c r="I47" s="7"/>
      <c r="J47" s="7"/>
      <c r="K47" s="7">
        <f t="shared" si="0"/>
        <v>83.666666666666671</v>
      </c>
      <c r="L47" s="9">
        <f t="shared" si="1"/>
        <v>3.214550253664318</v>
      </c>
      <c r="M47" s="9">
        <f t="shared" si="2"/>
        <v>3.8420919366505788</v>
      </c>
      <c r="N47" s="10">
        <f t="shared" si="3"/>
        <v>83.67</v>
      </c>
      <c r="O47" s="10">
        <f t="shared" si="4"/>
        <v>418.35</v>
      </c>
    </row>
    <row r="48" spans="1:15" s="4" customFormat="1" ht="41.25" customHeight="1" x14ac:dyDescent="0.25">
      <c r="A48" s="21">
        <v>44</v>
      </c>
      <c r="B48" s="30" t="s">
        <v>61</v>
      </c>
      <c r="C48" s="25" t="s">
        <v>20</v>
      </c>
      <c r="D48" s="24" t="s">
        <v>21</v>
      </c>
      <c r="E48" s="27">
        <v>1</v>
      </c>
      <c r="F48" s="28">
        <v>250</v>
      </c>
      <c r="G48" s="7">
        <v>280</v>
      </c>
      <c r="H48" s="7">
        <v>302</v>
      </c>
      <c r="I48" s="7"/>
      <c r="J48" s="7"/>
      <c r="K48" s="7">
        <f t="shared" si="0"/>
        <v>277.33333333333331</v>
      </c>
      <c r="L48" s="9">
        <f t="shared" si="1"/>
        <v>26.102362600602522</v>
      </c>
      <c r="M48" s="9">
        <f t="shared" si="2"/>
        <v>9.4119095915634094</v>
      </c>
      <c r="N48" s="10">
        <f t="shared" si="3"/>
        <v>277.33</v>
      </c>
      <c r="O48" s="10">
        <f t="shared" si="4"/>
        <v>277.33</v>
      </c>
    </row>
    <row r="49" spans="1:15" s="4" customFormat="1" ht="41.25" customHeight="1" x14ac:dyDescent="0.25">
      <c r="A49" s="21">
        <v>45</v>
      </c>
      <c r="B49" s="30" t="s">
        <v>62</v>
      </c>
      <c r="C49" s="25" t="s">
        <v>20</v>
      </c>
      <c r="D49" s="24" t="s">
        <v>21</v>
      </c>
      <c r="E49" s="27">
        <v>5</v>
      </c>
      <c r="F49" s="28">
        <v>55</v>
      </c>
      <c r="G49" s="7">
        <v>58</v>
      </c>
      <c r="H49" s="7">
        <v>62</v>
      </c>
      <c r="I49" s="7"/>
      <c r="J49" s="7"/>
      <c r="K49" s="7">
        <f t="shared" si="0"/>
        <v>58.333333333333336</v>
      </c>
      <c r="L49" s="9">
        <f t="shared" si="1"/>
        <v>3.5118845842842461</v>
      </c>
      <c r="M49" s="9">
        <f t="shared" si="2"/>
        <v>6.0203735730587074</v>
      </c>
      <c r="N49" s="10">
        <f t="shared" si="3"/>
        <v>58.33</v>
      </c>
      <c r="O49" s="10">
        <f t="shared" si="4"/>
        <v>291.64999999999998</v>
      </c>
    </row>
    <row r="50" spans="1:15" s="4" customFormat="1" ht="41.25" customHeight="1" x14ac:dyDescent="0.25">
      <c r="A50" s="21">
        <v>46</v>
      </c>
      <c r="B50" s="30" t="s">
        <v>63</v>
      </c>
      <c r="C50" s="25" t="s">
        <v>20</v>
      </c>
      <c r="D50" s="24" t="s">
        <v>21</v>
      </c>
      <c r="E50" s="27">
        <v>15</v>
      </c>
      <c r="F50" s="28">
        <v>150</v>
      </c>
      <c r="G50" s="7">
        <v>155</v>
      </c>
      <c r="H50" s="7">
        <v>168</v>
      </c>
      <c r="I50" s="7"/>
      <c r="J50" s="7"/>
      <c r="K50" s="7">
        <f t="shared" si="0"/>
        <v>157.66666666666666</v>
      </c>
      <c r="L50" s="9">
        <f t="shared" si="1"/>
        <v>9.2915732431775684</v>
      </c>
      <c r="M50" s="9">
        <f t="shared" si="2"/>
        <v>5.8931754185058578</v>
      </c>
      <c r="N50" s="10">
        <f t="shared" si="3"/>
        <v>157.66999999999999</v>
      </c>
      <c r="O50" s="10">
        <f t="shared" si="4"/>
        <v>2365.0499999999997</v>
      </c>
    </row>
    <row r="51" spans="1:15" s="4" customFormat="1" ht="41.25" customHeight="1" x14ac:dyDescent="0.25">
      <c r="A51" s="21">
        <v>47</v>
      </c>
      <c r="B51" s="30" t="s">
        <v>64</v>
      </c>
      <c r="C51" s="25" t="s">
        <v>20</v>
      </c>
      <c r="D51" s="24" t="s">
        <v>21</v>
      </c>
      <c r="E51" s="27">
        <v>3</v>
      </c>
      <c r="F51" s="28">
        <v>80</v>
      </c>
      <c r="G51" s="7">
        <v>83</v>
      </c>
      <c r="H51" s="7">
        <v>87</v>
      </c>
      <c r="I51" s="7"/>
      <c r="J51" s="7"/>
      <c r="K51" s="7">
        <f t="shared" si="0"/>
        <v>83.333333333333329</v>
      </c>
      <c r="L51" s="9">
        <f t="shared" si="1"/>
        <v>3.5118845842842461</v>
      </c>
      <c r="M51" s="9">
        <f t="shared" si="2"/>
        <v>4.2142615011410953</v>
      </c>
      <c r="N51" s="10">
        <f t="shared" si="3"/>
        <v>83.33</v>
      </c>
      <c r="O51" s="10">
        <f t="shared" si="4"/>
        <v>249.99</v>
      </c>
    </row>
    <row r="52" spans="1:15" s="4" customFormat="1" ht="41.25" customHeight="1" x14ac:dyDescent="0.25">
      <c r="A52" s="21">
        <v>48</v>
      </c>
      <c r="B52" s="30" t="s">
        <v>65</v>
      </c>
      <c r="C52" s="25" t="s">
        <v>20</v>
      </c>
      <c r="D52" s="24" t="s">
        <v>21</v>
      </c>
      <c r="E52" s="27">
        <v>50</v>
      </c>
      <c r="F52" s="28">
        <v>20</v>
      </c>
      <c r="G52" s="7">
        <v>23</v>
      </c>
      <c r="H52" s="7">
        <v>28</v>
      </c>
      <c r="I52" s="7"/>
      <c r="J52" s="7"/>
      <c r="K52" s="7">
        <f t="shared" si="0"/>
        <v>23.666666666666668</v>
      </c>
      <c r="L52" s="9">
        <f t="shared" si="1"/>
        <v>4.0414518843273806</v>
      </c>
      <c r="M52" s="9">
        <f t="shared" si="2"/>
        <v>17.076557257721326</v>
      </c>
      <c r="N52" s="10">
        <f t="shared" si="3"/>
        <v>23.67</v>
      </c>
      <c r="O52" s="10">
        <f t="shared" si="4"/>
        <v>1183.5</v>
      </c>
    </row>
    <row r="53" spans="1:15" s="4" customFormat="1" ht="41.25" customHeight="1" x14ac:dyDescent="0.25">
      <c r="A53" s="21">
        <v>49</v>
      </c>
      <c r="B53" s="30" t="s">
        <v>66</v>
      </c>
      <c r="C53" s="25" t="s">
        <v>20</v>
      </c>
      <c r="D53" s="24" t="s">
        <v>21</v>
      </c>
      <c r="E53" s="27">
        <v>50</v>
      </c>
      <c r="F53" s="28">
        <v>55</v>
      </c>
      <c r="G53" s="7">
        <v>68</v>
      </c>
      <c r="H53" s="7">
        <v>59</v>
      </c>
      <c r="I53" s="7"/>
      <c r="J53" s="7"/>
      <c r="K53" s="7">
        <f t="shared" si="0"/>
        <v>60.666666666666664</v>
      </c>
      <c r="L53" s="9">
        <f t="shared" si="1"/>
        <v>6.6583281184793934</v>
      </c>
      <c r="M53" s="9">
        <f t="shared" si="2"/>
        <v>10.975266129361639</v>
      </c>
      <c r="N53" s="10">
        <f t="shared" si="3"/>
        <v>60.67</v>
      </c>
      <c r="O53" s="10">
        <f t="shared" si="4"/>
        <v>3033.5</v>
      </c>
    </row>
    <row r="54" spans="1:15" s="4" customFormat="1" ht="41.25" customHeight="1" x14ac:dyDescent="0.25">
      <c r="A54" s="21">
        <v>50</v>
      </c>
      <c r="B54" s="30" t="s">
        <v>67</v>
      </c>
      <c r="C54" s="25" t="s">
        <v>20</v>
      </c>
      <c r="D54" s="24" t="s">
        <v>21</v>
      </c>
      <c r="E54" s="27">
        <v>50</v>
      </c>
      <c r="F54" s="28">
        <v>55</v>
      </c>
      <c r="G54" s="7">
        <v>68</v>
      </c>
      <c r="H54" s="7">
        <v>59</v>
      </c>
      <c r="I54" s="7"/>
      <c r="J54" s="7"/>
      <c r="K54" s="7">
        <f t="shared" si="0"/>
        <v>60.666666666666664</v>
      </c>
      <c r="L54" s="9">
        <f t="shared" si="1"/>
        <v>6.6583281184793934</v>
      </c>
      <c r="M54" s="9">
        <f t="shared" si="2"/>
        <v>10.975266129361639</v>
      </c>
      <c r="N54" s="10">
        <f t="shared" si="3"/>
        <v>60.67</v>
      </c>
      <c r="O54" s="10">
        <f t="shared" si="4"/>
        <v>3033.5</v>
      </c>
    </row>
    <row r="55" spans="1:15" s="4" customFormat="1" ht="41.25" customHeight="1" x14ac:dyDescent="0.25">
      <c r="A55" s="21">
        <v>51</v>
      </c>
      <c r="B55" s="30" t="s">
        <v>68</v>
      </c>
      <c r="C55" s="25" t="s">
        <v>20</v>
      </c>
      <c r="D55" s="24" t="s">
        <v>21</v>
      </c>
      <c r="E55" s="27">
        <v>2</v>
      </c>
      <c r="F55" s="28">
        <v>88</v>
      </c>
      <c r="G55" s="7">
        <v>92</v>
      </c>
      <c r="H55" s="7">
        <v>104</v>
      </c>
      <c r="I55" s="7"/>
      <c r="J55" s="7"/>
      <c r="K55" s="7">
        <f t="shared" si="0"/>
        <v>94.666666666666671</v>
      </c>
      <c r="L55" s="9">
        <f t="shared" si="1"/>
        <v>8.3266639978645323</v>
      </c>
      <c r="M55" s="9">
        <f t="shared" si="2"/>
        <v>8.795771828730139</v>
      </c>
      <c r="N55" s="10">
        <f t="shared" si="3"/>
        <v>94.67</v>
      </c>
      <c r="O55" s="10">
        <f t="shared" si="4"/>
        <v>189.34</v>
      </c>
    </row>
    <row r="56" spans="1:15" s="4" customFormat="1" ht="41.25" customHeight="1" x14ac:dyDescent="0.25">
      <c r="A56" s="21">
        <v>52</v>
      </c>
      <c r="B56" s="30" t="s">
        <v>69</v>
      </c>
      <c r="C56" s="25" t="s">
        <v>20</v>
      </c>
      <c r="D56" s="24" t="s">
        <v>21</v>
      </c>
      <c r="E56" s="27">
        <v>5</v>
      </c>
      <c r="F56" s="28">
        <v>380</v>
      </c>
      <c r="G56" s="7">
        <v>420</v>
      </c>
      <c r="H56" s="7">
        <v>450</v>
      </c>
      <c r="I56" s="7"/>
      <c r="J56" s="7"/>
      <c r="K56" s="7">
        <f t="shared" si="0"/>
        <v>416.66666666666669</v>
      </c>
      <c r="L56" s="9">
        <f t="shared" si="1"/>
        <v>35.118845842842468</v>
      </c>
      <c r="M56" s="9">
        <f t="shared" si="2"/>
        <v>8.4285230022821906</v>
      </c>
      <c r="N56" s="10">
        <f t="shared" si="3"/>
        <v>416.67</v>
      </c>
      <c r="O56" s="10">
        <f t="shared" si="4"/>
        <v>2083.35</v>
      </c>
    </row>
    <row r="57" spans="1:15" s="4" customFormat="1" ht="41.25" customHeight="1" x14ac:dyDescent="0.25">
      <c r="A57" s="21">
        <v>53</v>
      </c>
      <c r="B57" s="30" t="s">
        <v>70</v>
      </c>
      <c r="C57" s="25" t="s">
        <v>20</v>
      </c>
      <c r="D57" s="24" t="s">
        <v>21</v>
      </c>
      <c r="E57" s="27">
        <v>1</v>
      </c>
      <c r="F57" s="28">
        <v>620</v>
      </c>
      <c r="G57" s="7">
        <v>650</v>
      </c>
      <c r="H57" s="7">
        <v>680</v>
      </c>
      <c r="I57" s="7"/>
      <c r="J57" s="7"/>
      <c r="K57" s="7">
        <f t="shared" si="0"/>
        <v>650</v>
      </c>
      <c r="L57" s="9">
        <f t="shared" si="1"/>
        <v>30</v>
      </c>
      <c r="M57" s="9">
        <f t="shared" si="2"/>
        <v>4.6153846153846159</v>
      </c>
      <c r="N57" s="10">
        <f t="shared" si="3"/>
        <v>650</v>
      </c>
      <c r="O57" s="10">
        <f t="shared" si="4"/>
        <v>650</v>
      </c>
    </row>
    <row r="58" spans="1:15" s="4" customFormat="1" ht="41.25" customHeight="1" x14ac:dyDescent="0.25">
      <c r="A58" s="21">
        <v>54</v>
      </c>
      <c r="B58" s="30" t="s">
        <v>71</v>
      </c>
      <c r="C58" s="25" t="s">
        <v>20</v>
      </c>
      <c r="D58" s="24" t="s">
        <v>21</v>
      </c>
      <c r="E58" s="27">
        <v>30</v>
      </c>
      <c r="F58" s="28">
        <v>41</v>
      </c>
      <c r="G58" s="7">
        <v>45</v>
      </c>
      <c r="H58" s="7">
        <v>52</v>
      </c>
      <c r="I58" s="7"/>
      <c r="J58" s="7"/>
      <c r="K58" s="7">
        <f t="shared" si="0"/>
        <v>46</v>
      </c>
      <c r="L58" s="9">
        <f t="shared" si="1"/>
        <v>5.5677643628300215</v>
      </c>
      <c r="M58" s="9">
        <f t="shared" si="2"/>
        <v>12.103835571369611</v>
      </c>
      <c r="N58" s="10">
        <f t="shared" si="3"/>
        <v>46</v>
      </c>
      <c r="O58" s="10">
        <f t="shared" si="4"/>
        <v>1380</v>
      </c>
    </row>
    <row r="59" spans="1:15" s="4" customFormat="1" ht="41.25" customHeight="1" x14ac:dyDescent="0.25">
      <c r="A59" s="21">
        <v>55</v>
      </c>
      <c r="B59" s="30" t="s">
        <v>71</v>
      </c>
      <c r="C59" s="25" t="s">
        <v>20</v>
      </c>
      <c r="D59" s="24" t="s">
        <v>21</v>
      </c>
      <c r="E59" s="27">
        <v>20</v>
      </c>
      <c r="F59" s="28">
        <v>35</v>
      </c>
      <c r="G59" s="7">
        <v>36</v>
      </c>
      <c r="H59" s="7">
        <v>41</v>
      </c>
      <c r="I59" s="7"/>
      <c r="J59" s="7"/>
      <c r="K59" s="7">
        <f t="shared" si="0"/>
        <v>37.333333333333336</v>
      </c>
      <c r="L59" s="9">
        <f t="shared" si="1"/>
        <v>3.214550253664318</v>
      </c>
      <c r="M59" s="9">
        <f t="shared" si="2"/>
        <v>8.6104024651722799</v>
      </c>
      <c r="N59" s="10">
        <f t="shared" si="3"/>
        <v>37.33</v>
      </c>
      <c r="O59" s="10">
        <f t="shared" si="4"/>
        <v>746.59999999999991</v>
      </c>
    </row>
    <row r="60" spans="1:15" s="4" customFormat="1" ht="41.25" customHeight="1" x14ac:dyDescent="0.25">
      <c r="A60" s="21">
        <v>56</v>
      </c>
      <c r="B60" s="30" t="s">
        <v>71</v>
      </c>
      <c r="C60" s="25" t="s">
        <v>20</v>
      </c>
      <c r="D60" s="24" t="s">
        <v>21</v>
      </c>
      <c r="E60" s="27">
        <v>10</v>
      </c>
      <c r="F60" s="28">
        <v>60</v>
      </c>
      <c r="G60" s="7">
        <v>65</v>
      </c>
      <c r="H60" s="7">
        <v>68</v>
      </c>
      <c r="I60" s="7"/>
      <c r="J60" s="7"/>
      <c r="K60" s="7">
        <f t="shared" si="0"/>
        <v>64.333333333333329</v>
      </c>
      <c r="L60" s="9">
        <f t="shared" si="1"/>
        <v>4.0414518843273806</v>
      </c>
      <c r="M60" s="9">
        <f t="shared" si="2"/>
        <v>6.2820495611306439</v>
      </c>
      <c r="N60" s="10">
        <f t="shared" si="3"/>
        <v>64.33</v>
      </c>
      <c r="O60" s="10">
        <f t="shared" si="4"/>
        <v>643.29999999999995</v>
      </c>
    </row>
    <row r="61" spans="1:15" s="4" customFormat="1" ht="41.25" customHeight="1" x14ac:dyDescent="0.25">
      <c r="A61" s="21">
        <v>57</v>
      </c>
      <c r="B61" s="30" t="s">
        <v>72</v>
      </c>
      <c r="C61" s="25" t="s">
        <v>20</v>
      </c>
      <c r="D61" s="24" t="s">
        <v>21</v>
      </c>
      <c r="E61" s="27">
        <v>10</v>
      </c>
      <c r="F61" s="28">
        <v>320</v>
      </c>
      <c r="G61" s="7">
        <v>310</v>
      </c>
      <c r="H61" s="7">
        <v>380</v>
      </c>
      <c r="I61" s="7"/>
      <c r="J61" s="7"/>
      <c r="K61" s="7">
        <f t="shared" si="0"/>
        <v>336.66666666666669</v>
      </c>
      <c r="L61" s="9">
        <f t="shared" si="1"/>
        <v>37.859388972001824</v>
      </c>
      <c r="M61" s="9">
        <f t="shared" si="2"/>
        <v>11.245363060990639</v>
      </c>
      <c r="N61" s="10">
        <f t="shared" si="3"/>
        <v>336.67</v>
      </c>
      <c r="O61" s="10">
        <f t="shared" si="4"/>
        <v>3366.7000000000003</v>
      </c>
    </row>
    <row r="62" spans="1:15" s="4" customFormat="1" ht="41.25" customHeight="1" x14ac:dyDescent="0.25">
      <c r="A62" s="21">
        <v>58</v>
      </c>
      <c r="B62" s="30" t="s">
        <v>73</v>
      </c>
      <c r="C62" s="25" t="s">
        <v>20</v>
      </c>
      <c r="D62" s="24" t="s">
        <v>21</v>
      </c>
      <c r="E62" s="27">
        <v>2</v>
      </c>
      <c r="F62" s="28">
        <v>520</v>
      </c>
      <c r="G62" s="7">
        <v>490</v>
      </c>
      <c r="H62" s="7">
        <v>500</v>
      </c>
      <c r="I62" s="7"/>
      <c r="J62" s="7"/>
      <c r="K62" s="7">
        <f t="shared" si="0"/>
        <v>503.33333333333331</v>
      </c>
      <c r="L62" s="9">
        <f t="shared" si="1"/>
        <v>15.275252316519467</v>
      </c>
      <c r="M62" s="9">
        <f t="shared" si="2"/>
        <v>3.0348183410303577</v>
      </c>
      <c r="N62" s="10">
        <f t="shared" si="3"/>
        <v>503.33</v>
      </c>
      <c r="O62" s="10">
        <f t="shared" si="4"/>
        <v>1006.66</v>
      </c>
    </row>
    <row r="63" spans="1:15" s="4" customFormat="1" ht="41.25" customHeight="1" x14ac:dyDescent="0.25">
      <c r="A63" s="21">
        <v>59</v>
      </c>
      <c r="B63" s="30" t="s">
        <v>74</v>
      </c>
      <c r="C63" s="25" t="s">
        <v>20</v>
      </c>
      <c r="D63" s="24" t="s">
        <v>21</v>
      </c>
      <c r="E63" s="27">
        <v>2</v>
      </c>
      <c r="F63" s="28">
        <v>820</v>
      </c>
      <c r="G63" s="7">
        <v>840</v>
      </c>
      <c r="H63" s="7">
        <v>914</v>
      </c>
      <c r="I63" s="7"/>
      <c r="J63" s="7"/>
      <c r="K63" s="7">
        <f t="shared" si="0"/>
        <v>858</v>
      </c>
      <c r="L63" s="9">
        <f t="shared" si="1"/>
        <v>49.51767361255979</v>
      </c>
      <c r="M63" s="9">
        <f t="shared" si="2"/>
        <v>5.771290630834474</v>
      </c>
      <c r="N63" s="10">
        <f t="shared" si="3"/>
        <v>858</v>
      </c>
      <c r="O63" s="10">
        <f t="shared" si="4"/>
        <v>1716</v>
      </c>
    </row>
    <row r="64" spans="1:15" s="4" customFormat="1" ht="41.25" customHeight="1" x14ac:dyDescent="0.25">
      <c r="A64" s="21">
        <v>60</v>
      </c>
      <c r="B64" s="30" t="s">
        <v>75</v>
      </c>
      <c r="C64" s="25" t="s">
        <v>20</v>
      </c>
      <c r="D64" s="24" t="s">
        <v>21</v>
      </c>
      <c r="E64" s="27">
        <v>10</v>
      </c>
      <c r="F64" s="28">
        <v>140</v>
      </c>
      <c r="G64" s="7">
        <v>150</v>
      </c>
      <c r="H64" s="7">
        <v>180</v>
      </c>
      <c r="I64" s="7"/>
      <c r="J64" s="7"/>
      <c r="K64" s="7">
        <f t="shared" si="0"/>
        <v>156.66666666666666</v>
      </c>
      <c r="L64" s="9">
        <f t="shared" si="1"/>
        <v>20.816659994661329</v>
      </c>
      <c r="M64" s="9">
        <f t="shared" si="2"/>
        <v>13.287229783826382</v>
      </c>
      <c r="N64" s="10">
        <f t="shared" si="3"/>
        <v>156.66999999999999</v>
      </c>
      <c r="O64" s="10">
        <f t="shared" si="4"/>
        <v>1566.6999999999998</v>
      </c>
    </row>
    <row r="65" spans="1:15" s="4" customFormat="1" ht="41.25" customHeight="1" x14ac:dyDescent="0.25">
      <c r="A65" s="21">
        <v>61</v>
      </c>
      <c r="B65" s="30" t="s">
        <v>76</v>
      </c>
      <c r="C65" s="25" t="s">
        <v>20</v>
      </c>
      <c r="D65" s="24" t="s">
        <v>21</v>
      </c>
      <c r="E65" s="27">
        <v>5</v>
      </c>
      <c r="F65" s="28">
        <v>58</v>
      </c>
      <c r="G65" s="7">
        <v>62</v>
      </c>
      <c r="H65" s="7">
        <v>64</v>
      </c>
      <c r="I65" s="7"/>
      <c r="J65" s="7"/>
      <c r="K65" s="7">
        <f t="shared" si="0"/>
        <v>61.333333333333336</v>
      </c>
      <c r="L65" s="9">
        <f t="shared" si="1"/>
        <v>3.0550504633038931</v>
      </c>
      <c r="M65" s="9">
        <f t="shared" si="2"/>
        <v>4.9810605379954778</v>
      </c>
      <c r="N65" s="10">
        <f t="shared" si="3"/>
        <v>61.33</v>
      </c>
      <c r="O65" s="10">
        <f t="shared" si="4"/>
        <v>306.64999999999998</v>
      </c>
    </row>
    <row r="66" spans="1:15" s="4" customFormat="1" ht="41.25" customHeight="1" x14ac:dyDescent="0.25">
      <c r="A66" s="21">
        <v>62</v>
      </c>
      <c r="B66" s="30" t="s">
        <v>77</v>
      </c>
      <c r="C66" s="25" t="s">
        <v>20</v>
      </c>
      <c r="D66" s="24" t="s">
        <v>21</v>
      </c>
      <c r="E66" s="27">
        <v>50</v>
      </c>
      <c r="F66" s="28">
        <v>35</v>
      </c>
      <c r="G66" s="7">
        <v>45</v>
      </c>
      <c r="H66" s="7">
        <v>48</v>
      </c>
      <c r="I66" s="7"/>
      <c r="J66" s="7"/>
      <c r="K66" s="7">
        <f t="shared" si="0"/>
        <v>42.666666666666664</v>
      </c>
      <c r="L66" s="9">
        <f t="shared" si="1"/>
        <v>6.8068592855540455</v>
      </c>
      <c r="M66" s="9">
        <f t="shared" si="2"/>
        <v>15.953576450517296</v>
      </c>
      <c r="N66" s="10">
        <f t="shared" si="3"/>
        <v>42.67</v>
      </c>
      <c r="O66" s="10">
        <f t="shared" si="4"/>
        <v>2133.5</v>
      </c>
    </row>
    <row r="67" spans="1:15" ht="15.75" x14ac:dyDescent="0.2">
      <c r="A67" s="21"/>
      <c r="B67" s="20"/>
      <c r="C67" s="6"/>
      <c r="D67" s="26"/>
      <c r="E67" s="20"/>
      <c r="F67" s="7"/>
      <c r="G67" s="8"/>
      <c r="H67" s="7"/>
      <c r="I67" s="7"/>
      <c r="J67" s="7"/>
      <c r="K67" s="7"/>
      <c r="L67" s="9"/>
      <c r="M67" s="9"/>
      <c r="N67" s="10"/>
      <c r="O67" s="10">
        <f>SUM(O5:O66)</f>
        <v>115668.27</v>
      </c>
    </row>
    <row r="68" spans="1:15" ht="15.75" x14ac:dyDescent="0.2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5.75" x14ac:dyDescent="0.2">
      <c r="A69" s="37" t="s">
        <v>18</v>
      </c>
      <c r="B69" s="37"/>
      <c r="C69" s="37"/>
      <c r="D69" s="37"/>
      <c r="E69" s="37"/>
      <c r="F69" s="37"/>
      <c r="G69" s="37"/>
      <c r="H69" s="37"/>
      <c r="I69" s="11"/>
      <c r="J69" s="11"/>
      <c r="K69" s="10">
        <f>O67</f>
        <v>115668.27</v>
      </c>
      <c r="L69" s="12" t="s">
        <v>19</v>
      </c>
      <c r="M69" s="12"/>
      <c r="N69" s="12"/>
      <c r="O69" s="13"/>
    </row>
    <row r="70" spans="1:15" ht="75.75" customHeight="1" x14ac:dyDescent="0.2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1:15" ht="59.25" customHeight="1" x14ac:dyDescent="0.25">
      <c r="A71" s="36"/>
      <c r="B71" s="36"/>
      <c r="C71" s="36"/>
      <c r="D71" s="36"/>
      <c r="E71" s="14"/>
      <c r="F71" s="15"/>
      <c r="G71" s="16"/>
      <c r="H71" s="17"/>
      <c r="I71" s="17"/>
      <c r="J71" s="17"/>
      <c r="K71" s="18"/>
      <c r="L71" s="18"/>
      <c r="M71" s="18"/>
      <c r="N71" s="18"/>
      <c r="O71" s="18"/>
    </row>
    <row r="72" spans="1:15" ht="18.75" x14ac:dyDescent="0.3">
      <c r="A72" s="14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14"/>
      <c r="O72" s="14"/>
    </row>
    <row r="73" spans="1:15" ht="15.7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ht="18.75" x14ac:dyDescent="0.3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</row>
    <row r="75" spans="1:15" x14ac:dyDescent="0.2">
      <c r="K75" s="19"/>
    </row>
  </sheetData>
  <mergeCells count="13">
    <mergeCell ref="M1:O1"/>
    <mergeCell ref="A69:H69"/>
    <mergeCell ref="A70:O70"/>
    <mergeCell ref="A71:D7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рабочий компьютер</cp:lastModifiedBy>
  <cp:revision>3</cp:revision>
  <cp:lastPrinted>2025-01-20T08:11:31Z</cp:lastPrinted>
  <dcterms:created xsi:type="dcterms:W3CDTF">2014-05-19T23:28:21Z</dcterms:created>
  <dcterms:modified xsi:type="dcterms:W3CDTF">2025-07-16T05:16:32Z</dcterms:modified>
</cp:coreProperties>
</file>