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0" i="1"/>
  <c r="O8"/>
  <c r="P8" s="1"/>
  <c r="O9"/>
  <c r="P9" s="1"/>
  <c r="O7"/>
  <c r="P7" s="1"/>
  <c r="N7"/>
  <c r="L7"/>
  <c r="J7"/>
  <c r="N8"/>
  <c r="N10" s="1"/>
  <c r="N9"/>
  <c r="L8"/>
  <c r="L9"/>
  <c r="J8"/>
  <c r="J9"/>
  <c r="L10" l="1"/>
  <c r="J10"/>
  <c r="P10"/>
</calcChain>
</file>

<file path=xl/sharedStrings.xml><?xml version="1.0" encoding="utf-8"?>
<sst xmlns="http://schemas.openxmlformats.org/spreadsheetml/2006/main" count="29" uniqueCount="23">
  <si>
    <t>Метод сопоставимых рыночных цен (анализ рынка)  Обоснование: Приказ Минздрава России от 15.05.2020 N 450н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и начальной цены единицы товара, работы, услуги при осуществлении закупок медицинских изделий"</t>
  </si>
  <si>
    <t>№</t>
  </si>
  <si>
    <t>Наименование продуктов</t>
  </si>
  <si>
    <t>Качественные характеристики</t>
  </si>
  <si>
    <t>ед. измерения</t>
  </si>
  <si>
    <t>Объем</t>
  </si>
  <si>
    <t>Коммерческое предложение участника №1</t>
  </si>
  <si>
    <t>Коммерческое предложение участника №2</t>
  </si>
  <si>
    <t>Коммерческое предложение участника №3</t>
  </si>
  <si>
    <t xml:space="preserve">РАСЧЕТ          Средней цены с НДС </t>
  </si>
  <si>
    <t>РАСЧЕТ Средней Начальной  (Максимальной) цены</t>
  </si>
  <si>
    <t>цена с НДС</t>
  </si>
  <si>
    <t>Сумма с НДС</t>
  </si>
  <si>
    <t>Говядина</t>
  </si>
  <si>
    <t>Гост 31799-2012, Гост 33818-2016, Мясо говядина, бескостная,  кусковая: вырезка, высший сорт, с массовой долей жировой ткани не выше 9%.производство Россия.  Консистенция - на разрезе мясо плотное, упругое. Фасовка не более 30 кг. Срок реализации не более 6 месяцев, остаточный срок хранения не менее 3 месяцев. В ветеринарных свидетельствах указываются лабораторные исследования, которые должны проводиться обязательно.</t>
  </si>
  <si>
    <t>кг</t>
  </si>
  <si>
    <t>Свинина</t>
  </si>
  <si>
    <t>Гост 31778-2012, Мясо свинину, бескостная, кусковая: первый сорт, с массовой долей жировой ткани не выше 13-17%%.  Производство Россия. Консистенция - на разрезе мясо плотное, упругое. Фасовка не более 30 кг. Срок реализации не более 6 месяцев, остаточный срок хранения не менее 3 месяцев. В ветеринарных свидетельствах указываются лабораторные исследования, которые должны проводиться обязательно.</t>
  </si>
  <si>
    <t>Печень говяжья</t>
  </si>
  <si>
    <t>Гост 31799-2012, группа 1, визуально темно красный - коричневый цвет, в замороженном виде. Без патологических изменений и посторонних запахов, без загрязнений, без пятен желчи. Фасовка: не более 20 кг. Срок реализации не более 6 месяцев, остаточный срок хранения не менее 3 месяцев. В ветеринарных свидетельствах указываются лабораторные исследования, которые должны проводиться обязательно.</t>
  </si>
  <si>
    <t>Итого:</t>
  </si>
  <si>
    <t>Начальная (максимальная) цена договора: 925 995,83 (Девятьсот двадцать пять тысяч девятьсот девяносто пять рублей 83 копеек)</t>
  </si>
  <si>
    <t xml:space="preserve">III. Обоснование начальной (максимальной) цены
договора на поставку продуктов питания (мясная продукция)
 для нужд ЛГ МАДОУ «ДС №2 «Белочка» в период с 01 августа 2025г. по 31 октября 2025г.
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</si>
</sst>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43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2"/>
  <sheetViews>
    <sheetView tabSelected="1" view="pageBreakPreview" zoomScale="80" zoomScaleNormal="100" zoomScaleSheetLayoutView="80" workbookViewId="0">
      <selection activeCell="M5" sqref="M5:N5"/>
    </sheetView>
  </sheetViews>
  <sheetFormatPr defaultRowHeight="15"/>
  <cols>
    <col min="2" max="2" width="12.42578125" customWidth="1"/>
    <col min="6" max="6" width="29.7109375" customWidth="1"/>
    <col min="10" max="10" width="12.7109375" customWidth="1"/>
    <col min="11" max="11" width="11.42578125" customWidth="1"/>
    <col min="12" max="13" width="12.140625" customWidth="1"/>
    <col min="14" max="14" width="15.140625" customWidth="1"/>
    <col min="16" max="16" width="12.42578125" customWidth="1"/>
  </cols>
  <sheetData>
    <row r="2" spans="1:16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4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65.25" customHeight="1" thickBo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5.75">
      <c r="A5" s="22" t="s">
        <v>1</v>
      </c>
      <c r="B5" s="24" t="s">
        <v>2</v>
      </c>
      <c r="C5" s="26" t="s">
        <v>3</v>
      </c>
      <c r="D5" s="27"/>
      <c r="E5" s="27"/>
      <c r="F5" s="28"/>
      <c r="G5" s="32" t="s">
        <v>4</v>
      </c>
      <c r="H5" s="32" t="s">
        <v>5</v>
      </c>
      <c r="I5" s="32" t="s">
        <v>6</v>
      </c>
      <c r="J5" s="32"/>
      <c r="K5" s="32" t="s">
        <v>7</v>
      </c>
      <c r="L5" s="32"/>
      <c r="M5" s="32" t="s">
        <v>8</v>
      </c>
      <c r="N5" s="32"/>
      <c r="O5" s="34" t="s">
        <v>9</v>
      </c>
      <c r="P5" s="36" t="s">
        <v>10</v>
      </c>
    </row>
    <row r="6" spans="1:16" ht="31.5">
      <c r="A6" s="23"/>
      <c r="B6" s="25"/>
      <c r="C6" s="29"/>
      <c r="D6" s="30"/>
      <c r="E6" s="30"/>
      <c r="F6" s="31"/>
      <c r="G6" s="33"/>
      <c r="H6" s="33"/>
      <c r="I6" s="12" t="s">
        <v>11</v>
      </c>
      <c r="J6" s="12" t="s">
        <v>12</v>
      </c>
      <c r="K6" s="12" t="s">
        <v>11</v>
      </c>
      <c r="L6" s="12" t="s">
        <v>12</v>
      </c>
      <c r="M6" s="12" t="s">
        <v>11</v>
      </c>
      <c r="N6" s="12" t="s">
        <v>12</v>
      </c>
      <c r="O6" s="35"/>
      <c r="P6" s="37"/>
    </row>
    <row r="7" spans="1:16" ht="142.5" customHeight="1">
      <c r="A7" s="14">
        <v>1</v>
      </c>
      <c r="B7" s="3" t="s">
        <v>13</v>
      </c>
      <c r="C7" s="45" t="s">
        <v>14</v>
      </c>
      <c r="D7" s="45"/>
      <c r="E7" s="45"/>
      <c r="F7" s="45"/>
      <c r="G7" s="2" t="s">
        <v>15</v>
      </c>
      <c r="H7" s="2">
        <v>800</v>
      </c>
      <c r="I7" s="10">
        <v>550</v>
      </c>
      <c r="J7" s="4">
        <f>H7*I7</f>
        <v>440000</v>
      </c>
      <c r="K7" s="11">
        <v>750</v>
      </c>
      <c r="L7" s="5">
        <f>H7*K7</f>
        <v>600000</v>
      </c>
      <c r="M7" s="6">
        <v>787.5</v>
      </c>
      <c r="N7" s="7">
        <f>H7*M7</f>
        <v>630000</v>
      </c>
      <c r="O7" s="8">
        <f>(I7+K7+M7)/3</f>
        <v>695.83333333333337</v>
      </c>
      <c r="P7" s="15">
        <f>H7*O7</f>
        <v>556666.66666666674</v>
      </c>
    </row>
    <row r="8" spans="1:16" ht="144" customHeight="1">
      <c r="A8" s="14">
        <v>2</v>
      </c>
      <c r="B8" s="3" t="s">
        <v>16</v>
      </c>
      <c r="C8" s="41" t="s">
        <v>17</v>
      </c>
      <c r="D8" s="42"/>
      <c r="E8" s="42"/>
      <c r="F8" s="43"/>
      <c r="G8" s="2" t="s">
        <v>15</v>
      </c>
      <c r="H8" s="2">
        <v>700</v>
      </c>
      <c r="I8" s="10">
        <v>325</v>
      </c>
      <c r="J8" s="4">
        <f t="shared" ref="J8:J9" si="0">H8*I8</f>
        <v>227500</v>
      </c>
      <c r="K8" s="11">
        <v>430</v>
      </c>
      <c r="L8" s="5">
        <f t="shared" ref="L8:L9" si="1">H8*K8</f>
        <v>301000</v>
      </c>
      <c r="M8" s="6">
        <v>451.5</v>
      </c>
      <c r="N8" s="7">
        <f t="shared" ref="N8:N9" si="2">H8*M8</f>
        <v>316050</v>
      </c>
      <c r="O8" s="8">
        <f t="shared" ref="O8:O9" si="3">(I8+K8+M8)/3</f>
        <v>402.16666666666669</v>
      </c>
      <c r="P8" s="15">
        <f t="shared" ref="P8:P9" si="4">H8*O8</f>
        <v>281516.66666666669</v>
      </c>
    </row>
    <row r="9" spans="1:16" ht="130.5" customHeight="1">
      <c r="A9" s="14">
        <v>3</v>
      </c>
      <c r="B9" s="3" t="s">
        <v>18</v>
      </c>
      <c r="C9" s="33" t="s">
        <v>19</v>
      </c>
      <c r="D9" s="33"/>
      <c r="E9" s="33"/>
      <c r="F9" s="33"/>
      <c r="G9" s="2" t="s">
        <v>15</v>
      </c>
      <c r="H9" s="2">
        <v>250</v>
      </c>
      <c r="I9" s="10">
        <v>285</v>
      </c>
      <c r="J9" s="4">
        <f t="shared" si="0"/>
        <v>71250</v>
      </c>
      <c r="K9" s="11">
        <v>375</v>
      </c>
      <c r="L9" s="5">
        <f t="shared" si="1"/>
        <v>93750</v>
      </c>
      <c r="M9" s="2">
        <v>393.75</v>
      </c>
      <c r="N9" s="7">
        <f t="shared" si="2"/>
        <v>98437.5</v>
      </c>
      <c r="O9" s="8">
        <f t="shared" si="3"/>
        <v>351.25</v>
      </c>
      <c r="P9" s="15">
        <f t="shared" si="4"/>
        <v>87812.5</v>
      </c>
    </row>
    <row r="10" spans="1:16" ht="16.5" thickBot="1">
      <c r="A10" s="38" t="s">
        <v>20</v>
      </c>
      <c r="B10" s="39"/>
      <c r="C10" s="39"/>
      <c r="D10" s="39"/>
      <c r="E10" s="39"/>
      <c r="F10" s="39"/>
      <c r="G10" s="16"/>
      <c r="H10" s="17">
        <f>H7+H8+H9</f>
        <v>1750</v>
      </c>
      <c r="I10" s="17"/>
      <c r="J10" s="18">
        <f>J7+J8+J9</f>
        <v>738750</v>
      </c>
      <c r="K10" s="18"/>
      <c r="L10" s="18">
        <f>L7+L8+L9</f>
        <v>994750</v>
      </c>
      <c r="M10" s="18"/>
      <c r="N10" s="18">
        <f>N7+N8+N9</f>
        <v>1044487.5</v>
      </c>
      <c r="O10" s="18"/>
      <c r="P10" s="19">
        <f>P7+P8+P9</f>
        <v>925995.83333333349</v>
      </c>
    </row>
    <row r="11" spans="1:16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9"/>
      <c r="M11" s="1"/>
      <c r="N11" s="1"/>
      <c r="O11" s="13"/>
      <c r="P11" s="1"/>
    </row>
    <row r="12" spans="1:16" ht="15.75">
      <c r="A12" s="44" t="s">
        <v>21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</row>
  </sheetData>
  <mergeCells count="17">
    <mergeCell ref="C9:F9"/>
    <mergeCell ref="A10:F10"/>
    <mergeCell ref="A4:P4"/>
    <mergeCell ref="C8:F8"/>
    <mergeCell ref="A12:P12"/>
    <mergeCell ref="C7:F7"/>
    <mergeCell ref="A2:P3"/>
    <mergeCell ref="A5:A6"/>
    <mergeCell ref="B5:B6"/>
    <mergeCell ref="C5:F6"/>
    <mergeCell ref="G5:G6"/>
    <mergeCell ref="H5:H6"/>
    <mergeCell ref="I5:J5"/>
    <mergeCell ref="K5:L5"/>
    <mergeCell ref="M5:N5"/>
    <mergeCell ref="O5:O6"/>
    <mergeCell ref="P5:P6"/>
  </mergeCells>
  <pageMargins left="0.7" right="0.7" top="0.75" bottom="0.75" header="0.3" footer="0.3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2025-07-09T09:38:22Z</dcterms:modified>
</cp:coreProperties>
</file>