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нька\Desktop\Торги онлайн\ЗКне смп\244-шиномонтаж\"/>
    </mc:Choice>
  </mc:AlternateContent>
  <bookViews>
    <workbookView xWindow="0" yWindow="0" windowWidth="20490" windowHeight="6150"/>
  </bookViews>
  <sheets>
    <sheet name="НМЦД" sheetId="1" r:id="rId1"/>
  </sheets>
  <calcPr calcId="162913" calcOnSave="0" concurrentCalc="0"/>
</workbook>
</file>

<file path=xl/calcChain.xml><?xml version="1.0" encoding="utf-8"?>
<calcChain xmlns="http://schemas.openxmlformats.org/spreadsheetml/2006/main">
  <c r="O284" i="1" l="1"/>
  <c r="K233" i="1"/>
  <c r="L233" i="1"/>
  <c r="M233" i="1"/>
  <c r="N233" i="1"/>
  <c r="O233" i="1"/>
  <c r="K226" i="1"/>
  <c r="L226" i="1"/>
  <c r="M226" i="1"/>
  <c r="N226" i="1"/>
  <c r="O226" i="1"/>
  <c r="K170" i="1"/>
  <c r="L170" i="1"/>
  <c r="M170" i="1"/>
  <c r="N170" i="1"/>
  <c r="O170" i="1"/>
  <c r="K219" i="1"/>
  <c r="L219" i="1"/>
  <c r="N219" i="1"/>
  <c r="K212" i="1"/>
  <c r="L212" i="1"/>
  <c r="M212" i="1"/>
  <c r="N212" i="1"/>
  <c r="O212" i="1"/>
  <c r="K205" i="1"/>
  <c r="L205" i="1"/>
  <c r="M205" i="1"/>
  <c r="N205" i="1"/>
  <c r="O205" i="1"/>
  <c r="K191" i="1"/>
  <c r="L191" i="1"/>
  <c r="M191" i="1"/>
  <c r="N191" i="1"/>
  <c r="O191" i="1"/>
  <c r="K177" i="1"/>
  <c r="L177" i="1"/>
  <c r="M177" i="1"/>
  <c r="N177" i="1"/>
  <c r="O177" i="1"/>
  <c r="K184" i="1"/>
  <c r="L184" i="1"/>
  <c r="M184" i="1"/>
  <c r="N184" i="1"/>
  <c r="O184" i="1"/>
  <c r="K280" i="1"/>
  <c r="L280" i="1"/>
  <c r="M280" i="1"/>
  <c r="N280" i="1"/>
  <c r="O280" i="1"/>
  <c r="K281" i="1"/>
  <c r="L281" i="1"/>
  <c r="M281" i="1"/>
  <c r="N281" i="1"/>
  <c r="O281" i="1"/>
  <c r="K282" i="1"/>
  <c r="L282" i="1"/>
  <c r="M282" i="1"/>
  <c r="N282" i="1"/>
  <c r="O282" i="1"/>
  <c r="K283" i="1"/>
  <c r="L283" i="1"/>
  <c r="M283" i="1"/>
  <c r="N283" i="1"/>
  <c r="O283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3" i="1"/>
  <c r="L213" i="1"/>
  <c r="K214" i="1"/>
  <c r="L214" i="1"/>
  <c r="K215" i="1"/>
  <c r="L215" i="1"/>
  <c r="K216" i="1"/>
  <c r="L216" i="1"/>
  <c r="K217" i="1"/>
  <c r="L217" i="1"/>
  <c r="L218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2" i="1"/>
  <c r="O172" i="1"/>
  <c r="N173" i="1"/>
  <c r="O173" i="1"/>
  <c r="N174" i="1"/>
  <c r="O174" i="1"/>
  <c r="N175" i="1"/>
  <c r="O175" i="1"/>
  <c r="N176" i="1"/>
  <c r="O176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1" i="1"/>
  <c r="M172" i="1"/>
  <c r="M173" i="1"/>
  <c r="M174" i="1"/>
  <c r="M175" i="1"/>
  <c r="M176" i="1"/>
  <c r="M178" i="1"/>
  <c r="M179" i="1"/>
  <c r="M180" i="1"/>
  <c r="M181" i="1"/>
  <c r="M182" i="1"/>
  <c r="M183" i="1"/>
  <c r="M185" i="1"/>
  <c r="M186" i="1"/>
  <c r="M187" i="1"/>
  <c r="M188" i="1"/>
  <c r="M189" i="1"/>
  <c r="M190" i="1"/>
  <c r="M192" i="1"/>
  <c r="M193" i="1"/>
  <c r="M194" i="1"/>
  <c r="M195" i="1"/>
  <c r="M196" i="1"/>
  <c r="M197" i="1"/>
  <c r="M199" i="1"/>
  <c r="M200" i="1"/>
  <c r="M201" i="1"/>
  <c r="M202" i="1"/>
  <c r="M203" i="1"/>
  <c r="M204" i="1"/>
  <c r="M206" i="1"/>
  <c r="M207" i="1"/>
  <c r="M208" i="1"/>
  <c r="M209" i="1"/>
  <c r="M210" i="1"/>
  <c r="M211" i="1"/>
  <c r="M213" i="1"/>
  <c r="M214" i="1"/>
  <c r="M215" i="1"/>
  <c r="M216" i="1"/>
  <c r="M217" i="1"/>
  <c r="M220" i="1"/>
  <c r="M221" i="1"/>
  <c r="M222" i="1"/>
  <c r="M223" i="1"/>
  <c r="M224" i="1"/>
  <c r="M225" i="1"/>
  <c r="M227" i="1"/>
  <c r="M228" i="1"/>
  <c r="M229" i="1"/>
  <c r="M230" i="1"/>
  <c r="M231" i="1"/>
  <c r="M232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K5" i="1"/>
  <c r="N5" i="1"/>
  <c r="O5" i="1"/>
  <c r="L5" i="1"/>
  <c r="M5" i="1"/>
  <c r="K286" i="1"/>
</calcChain>
</file>

<file path=xl/sharedStrings.xml><?xml version="1.0" encoding="utf-8"?>
<sst xmlns="http://schemas.openxmlformats.org/spreadsheetml/2006/main" count="812" uniqueCount="227">
  <si>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</si>
  <si>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</si>
  <si>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</si>
  <si>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</si>
  <si>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</si>
  <si>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</si>
  <si>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</si>
  <si>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</si>
  <si>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</si>
  <si>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</si>
  <si>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</si>
  <si>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</si>
  <si>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</si>
  <si>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</si>
  <si>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</si>
  <si>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</si>
  <si>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</si>
  <si>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рублей</t>
  </si>
  <si>
    <t>в соответствии с ТЗ</t>
  </si>
  <si>
    <t>шт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</si>
  <si>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</si>
  <si>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ШИНОМОНТАЖ R12-R14</t>
  </si>
  <si>
    <t>Балансировка</t>
  </si>
  <si>
    <t>Снятие установка запасного колеса</t>
  </si>
  <si>
    <t>Снятие установка колес</t>
  </si>
  <si>
    <t>Снятие установка сдвоенных колес</t>
  </si>
  <si>
    <t>Шиномонтаж</t>
  </si>
  <si>
    <t>ШИНОМОНТАЖ R15</t>
  </si>
  <si>
    <t>ШИНОМОНТАЖ R16</t>
  </si>
  <si>
    <t>Снятие установка колес Газель</t>
  </si>
  <si>
    <t>Снятие установка сдвоенных колес Газель</t>
  </si>
  <si>
    <t>Шиномонтаж Газель</t>
  </si>
  <si>
    <t>Шиномонтаж Газель с камерой</t>
  </si>
  <si>
    <t>Шиномонтаж с кольцом</t>
  </si>
  <si>
    <t>ШИНОМОНТАЖ 19.5</t>
  </si>
  <si>
    <t>Снятие установка</t>
  </si>
  <si>
    <t>ШИНОМОНТАЖ R20-R21</t>
  </si>
  <si>
    <t>Снятие установка колес УРАЛ</t>
  </si>
  <si>
    <t>ШИНОМОНТАЖ R22.5</t>
  </si>
  <si>
    <t>Снятие установка 6.50 с кольцом</t>
  </si>
  <si>
    <t>Шиномонтаж 11L-15SL</t>
  </si>
  <si>
    <t>Снятие установка 11L-15SL</t>
  </si>
  <si>
    <t>Шиномонтаж 400/60-15.5</t>
  </si>
  <si>
    <t>Снятие установка 400/60-15.5</t>
  </si>
  <si>
    <t>Шиномонтаж 23.5/70-16</t>
  </si>
  <si>
    <t>Снятие установка 23.5/70-16</t>
  </si>
  <si>
    <t>Шиномонтаж 12-16</t>
  </si>
  <si>
    <t>Снятие установка 12-16</t>
  </si>
  <si>
    <t>Шиномонтаж 21.5L-16.1SL</t>
  </si>
  <si>
    <t>Снятие установка 21.5L-16.1SL</t>
  </si>
  <si>
    <t>Шиномонтаж 16.5</t>
  </si>
  <si>
    <t>Снятие установка 16.5</t>
  </si>
  <si>
    <t>Шиномонтаж 250/50-17</t>
  </si>
  <si>
    <t>Снятие установка 250/50-17</t>
  </si>
  <si>
    <t>Шиномонтаж 500/50-17</t>
  </si>
  <si>
    <t>Снятие установка 500/50-17</t>
  </si>
  <si>
    <t>Шиномонтаж 520/50-17</t>
  </si>
  <si>
    <t>Снятие установка 520/50-17</t>
  </si>
  <si>
    <t>Шиномонтаж 17 бублик</t>
  </si>
  <si>
    <t>Снятие установка 17 бублик</t>
  </si>
  <si>
    <t>Шиномонтаж 14-17.5</t>
  </si>
  <si>
    <t>Снятие установка 14-17.5</t>
  </si>
  <si>
    <t>Шиномонтаж 1065-420-457 три кольца</t>
  </si>
  <si>
    <t>Снятие установка 1065-420-457 три кольца</t>
  </si>
  <si>
    <t>Шиномонтаж 10.5/80-18</t>
  </si>
  <si>
    <t>Шиномонтаж 12.5/80-18</t>
  </si>
  <si>
    <t>Снятие установка 12.5/80-18</t>
  </si>
  <si>
    <t>Шиномонтаж 18 КФ</t>
  </si>
  <si>
    <t>Снятие установка 18 КФ</t>
  </si>
  <si>
    <t>Шиномонтаж 15-19.5</t>
  </si>
  <si>
    <t>Шиномонтаж 17.5-25 с кольцом</t>
  </si>
  <si>
    <t>Снятие установка 17.5-25 с кольцом</t>
  </si>
  <si>
    <t>Шиномонтаж 23.5-25</t>
  </si>
  <si>
    <t>Снятие установка 23.5-25</t>
  </si>
  <si>
    <t>Шиномонтаж 23.1-25 с кольцом</t>
  </si>
  <si>
    <t>Снятие установка 23.1-25 с кольцом</t>
  </si>
  <si>
    <t>Шиномонтаж 23.5-25 три кольца</t>
  </si>
  <si>
    <t>Снятие установка 23.5-25 три кольца</t>
  </si>
  <si>
    <t>Шиномонтаж 26.5-25</t>
  </si>
  <si>
    <t>Снятие установка 26.5-25</t>
  </si>
  <si>
    <t>Шиномонтаж 16.9-26</t>
  </si>
  <si>
    <t>Снятие установка 16.9-26</t>
  </si>
  <si>
    <t>Шиномонтаж 18.4-26</t>
  </si>
  <si>
    <t>Снятие установка 18.4-26</t>
  </si>
  <si>
    <t>Шиномонтаж 23.1-26</t>
  </si>
  <si>
    <t>Шиномонтаж 710/50-26.5</t>
  </si>
  <si>
    <t>Снятие установка 710/50-26.5</t>
  </si>
  <si>
    <t>Шиномонтаж 16.9-28</t>
  </si>
  <si>
    <t>Снятие установка 16.9-28</t>
  </si>
  <si>
    <t>Шиномонтаж 600/65-28</t>
  </si>
  <si>
    <t>Снятие установка 600/65-28</t>
  </si>
  <si>
    <t>Шиномонтаж 16.9-30</t>
  </si>
  <si>
    <t>Правка литых дисков</t>
  </si>
  <si>
    <t>Вулканизация С/Х</t>
  </si>
  <si>
    <t>Вулканизация грузовой</t>
  </si>
  <si>
    <t>Вулканизация легковая</t>
  </si>
  <si>
    <t>Герметизация борта диска легкового</t>
  </si>
  <si>
    <t>Герметизация борта диска грузовой R12-R17.5</t>
  </si>
  <si>
    <t>Герметизация борта диска грузовой R19.5-22.5</t>
  </si>
  <si>
    <t>Замена вентиля легковой</t>
  </si>
  <si>
    <t>Замена золотника легковой</t>
  </si>
  <si>
    <t>Замена золотника грузовой</t>
  </si>
  <si>
    <t>Нарезка протектора R17.5</t>
  </si>
  <si>
    <t>Нарезка протектора R19.5</t>
  </si>
  <si>
    <t>Нарезка протектора R22.5</t>
  </si>
  <si>
    <t>Нарезка С/Х</t>
  </si>
  <si>
    <t>Подкачка колеса грузовой R12-R16</t>
  </si>
  <si>
    <t>Подкачка колеса грузовой R17.5</t>
  </si>
  <si>
    <t>Пользование домкратом</t>
  </si>
  <si>
    <t>Проверка диска на биение</t>
  </si>
  <si>
    <t>Продувка фильтра</t>
  </si>
  <si>
    <t>Подкачка С/Х</t>
  </si>
  <si>
    <t>Протяжка колес вкруг одной ед. техники легковой</t>
  </si>
  <si>
    <t>Протяжка колес грузовой R16-R22.5</t>
  </si>
  <si>
    <t>Установка датчика давления</t>
  </si>
  <si>
    <t>Установка удлинителей</t>
  </si>
  <si>
    <t>Утилизация колес грузовой</t>
  </si>
  <si>
    <t>Чистка борта диска грузовой</t>
  </si>
  <si>
    <t>Чистка и смазка шпилек одного колеса легковой</t>
  </si>
  <si>
    <t>Чистка и смазка шпилек одного колеса грузовой</t>
  </si>
  <si>
    <t>Ножка грибка</t>
  </si>
  <si>
    <t>Замена вентиля камерного грузовой</t>
  </si>
  <si>
    <t>Замена вентиля камерного легковой</t>
  </si>
  <si>
    <t>Вентиль б/к грузовой</t>
  </si>
  <si>
    <t>Вентиль б/к легковой</t>
  </si>
  <si>
    <t>Вентиль б/к С/Х</t>
  </si>
  <si>
    <t>Приложение № 2
к запросу котировок в электронной форме 
от «___» __________ 202_ г. № ______</t>
  </si>
  <si>
    <t>В результате проведенного расчета, сумма единичных расценок составляет:</t>
  </si>
  <si>
    <t xml:space="preserve">При определениеии суммы единичных расценок на оказание шиномонтажных услуг сельхохозяйственной техники, легковых и грузовых транспортных средств Заказчика применен метод сопоставимых рыночных цен (анализ рынка). </t>
  </si>
  <si>
    <t>Шиномонтаж с кольцом ГАЗ-66</t>
  </si>
  <si>
    <r>
      <t>Шиномонтаж с</t>
    </r>
    <r>
      <rPr>
        <sz val="9"/>
        <color rgb="FF000000"/>
        <rFont val="Times New Roman"/>
        <family val="1"/>
        <charset val="204"/>
      </rPr>
      <t xml:space="preserve"> кольцом 8.25</t>
    </r>
  </si>
  <si>
    <r>
      <t>Шиномонтаж</t>
    </r>
    <r>
      <rPr>
        <sz val="9"/>
        <color rgb="FF000000"/>
        <rFont val="Times New Roman"/>
        <family val="1"/>
        <charset val="204"/>
      </rPr>
      <t xml:space="preserve"> с кольцом 9.00</t>
    </r>
  </si>
  <si>
    <r>
      <t>Шиномонтаж</t>
    </r>
    <r>
      <rPr>
        <sz val="9"/>
        <color rgb="FF000000"/>
        <rFont val="Times New Roman"/>
        <family val="1"/>
        <charset val="204"/>
      </rPr>
      <t xml:space="preserve"> с кольцом 10.00</t>
    </r>
  </si>
  <si>
    <r>
      <t>Шиномонтаж</t>
    </r>
    <r>
      <rPr>
        <sz val="9"/>
        <color rgb="FF000000"/>
        <rFont val="Times New Roman"/>
        <family val="1"/>
        <charset val="204"/>
      </rPr>
      <t xml:space="preserve"> с кольцом 11.00</t>
    </r>
  </si>
  <si>
    <r>
      <t>Шиномонтаж</t>
    </r>
    <r>
      <rPr>
        <sz val="9"/>
        <color rgb="FF000000"/>
        <rFont val="Times New Roman"/>
        <family val="1"/>
        <charset val="204"/>
      </rPr>
      <t xml:space="preserve"> с кольцом 12.00</t>
    </r>
  </si>
  <si>
    <r>
      <t>Шиномонтаж</t>
    </r>
    <r>
      <rPr>
        <sz val="9"/>
        <color rgb="FF000000"/>
        <rFont val="Times New Roman"/>
        <family val="1"/>
        <charset val="204"/>
      </rPr>
      <t xml:space="preserve"> с кольцом УРАЛ R20</t>
    </r>
  </si>
  <si>
    <r>
      <t>Шиномонтаж</t>
    </r>
    <r>
      <rPr>
        <sz val="9"/>
        <color rgb="FF000000"/>
        <rFont val="Times New Roman"/>
        <family val="1"/>
        <charset val="204"/>
      </rPr>
      <t xml:space="preserve"> с кольцом УРАЛ R21</t>
    </r>
  </si>
  <si>
    <t>ШИНОМОНТАЖ: С/Х</t>
  </si>
  <si>
    <t>Шиномонтаж 50-10 с кольцом</t>
  </si>
  <si>
    <t>Шиномонтаж R16 с кольцом</t>
  </si>
  <si>
    <t>Снятие установка R16 с кольцом</t>
  </si>
  <si>
    <t>Снятие установка 10.5/80</t>
  </si>
  <si>
    <t>Шиномонтаж 16.0/70</t>
  </si>
  <si>
    <t>Снятие установка 16.0/70</t>
  </si>
  <si>
    <t>Шиномонтаж 405/70</t>
  </si>
  <si>
    <t>Снятие установка 405/70</t>
  </si>
  <si>
    <t>Шиномонтаж 14.00</t>
  </si>
  <si>
    <t>Снятие установка 14.00</t>
  </si>
  <si>
    <t>Шиномонтаж 700/45R</t>
  </si>
  <si>
    <t>Снятие установка 700/45R</t>
  </si>
  <si>
    <t>Шиномонтаж 16.9</t>
  </si>
  <si>
    <t>Снятие установка 16.9</t>
  </si>
  <si>
    <t>Шиномонтаж 18.4</t>
  </si>
  <si>
    <t>Снятие установка 18.4</t>
  </si>
  <si>
    <t>Шиномонтаж 360/70</t>
  </si>
  <si>
    <t>Снятие установка 360/70</t>
  </si>
  <si>
    <t>Шиномонтаж 460/70</t>
  </si>
  <si>
    <t>Снятие установка 460/70</t>
  </si>
  <si>
    <t>Шиномонтаж 21.3</t>
  </si>
  <si>
    <t>Снятие установка 21.3</t>
  </si>
  <si>
    <t>Снятие установка 23.1-26</t>
  </si>
  <si>
    <t>Шиномонтаж 28.1R26 к700</t>
  </si>
  <si>
    <t>Снятие установка 28.1R26 к700</t>
  </si>
  <si>
    <t>Шиномонтаж 420/85</t>
  </si>
  <si>
    <t>Снятие установка 420/85</t>
  </si>
  <si>
    <t>Шиномонтаж 540/65</t>
  </si>
  <si>
    <t>Снятие установка 540/65</t>
  </si>
  <si>
    <t>Шиномонтаж 600/70</t>
  </si>
  <si>
    <t>Снятие установка 600/70</t>
  </si>
  <si>
    <t>Шиномонтаж 30.5</t>
  </si>
  <si>
    <t>Снятие установка 30.5</t>
  </si>
  <si>
    <t>Шиномонтаж 650/75</t>
  </si>
  <si>
    <t>Снятие установка 650/75</t>
  </si>
  <si>
    <t>Шиномонтаж 15.5</t>
  </si>
  <si>
    <t>Снятие установка 15.5</t>
  </si>
  <si>
    <t>Шиномонтаж 600/65</t>
  </si>
  <si>
    <t>Снятие установка 600/65</t>
  </si>
  <si>
    <t>Шиномонтаж 850/60</t>
  </si>
  <si>
    <t>Снятие установка 850/60</t>
  </si>
  <si>
    <t>Шиномонтаж 710</t>
  </si>
  <si>
    <t>Снятие/установка 710</t>
  </si>
  <si>
    <r>
      <t>ШИНОМОНТАЖ</t>
    </r>
    <r>
      <rPr>
        <b/>
        <u/>
        <sz val="9"/>
        <color rgb="FF000000"/>
        <rFont val="Times New Roman"/>
        <family val="1"/>
        <charset val="204"/>
      </rPr>
      <t>: легковой</t>
    </r>
  </si>
  <si>
    <t>ШИНОМОНТАЖ R-12</t>
  </si>
  <si>
    <t>Снятие установка колеса</t>
  </si>
  <si>
    <t>ШИНОМОНТАЖ R-13</t>
  </si>
  <si>
    <t>ШИНОМОНТАЖ R-14</t>
  </si>
  <si>
    <t>ШИНОМОНТАЖ R-15</t>
  </si>
  <si>
    <t>ШИНОМОНТАЖ R-16</t>
  </si>
  <si>
    <t>ШИНОМОНТАЖ R-17</t>
  </si>
  <si>
    <t>ШИНОМОНТАЖ R-18</t>
  </si>
  <si>
    <t>ШИНОМОНТАЖ R-19</t>
  </si>
  <si>
    <t>ШИНОМОНТАЖ R-20</t>
  </si>
  <si>
    <t>ШИНОМОНТАЖ R-21</t>
  </si>
  <si>
    <t>ШИНОМОНТАЖ R-22</t>
  </si>
  <si>
    <t>Низкий профиль + 45% и ниже + 20% , RUN-FLAT +50%. Камерные +20%.</t>
  </si>
  <si>
    <t>ДОП. УСЛУГИ</t>
  </si>
  <si>
    <t>Сварка в среде аргон 1 см.</t>
  </si>
  <si>
    <t>Электродуговая сварка1 см.</t>
  </si>
  <si>
    <t>Замена вентиля грузовой С\Х 900р</t>
  </si>
  <si>
    <t>Подкачка колеса легковой</t>
  </si>
  <si>
    <t>Подкачка колеса грузовой R 19.5-22.5</t>
  </si>
  <si>
    <t>Чистка борта диска легковой</t>
  </si>
  <si>
    <t>Дошиповка шины легковой ремонтным шипом</t>
  </si>
  <si>
    <t>Ремонт камеры ремонтной латкой легковой100.грузова я камера200,00.С\Х300,00</t>
  </si>
  <si>
    <t>Ремонт бескамерной грузовой шины ремонтным пластырем R15</t>
  </si>
  <si>
    <t>Ремонт бескамерной грузовой шины ремонтным пластырем R18</t>
  </si>
  <si>
    <t>Ремонт бескамерной грузовой шины ремонтным пластырем R19</t>
  </si>
  <si>
    <t>Ремонт бескамерной грузовой шины ремонтным пластырем R25</t>
  </si>
  <si>
    <t>Ремонт бескамерной грузовой шины ремонтным пластырем R33</t>
  </si>
  <si>
    <t>Ремонт бескамерной грузовой шины ремонтным пластырем R35 RS-2500p</t>
  </si>
  <si>
    <t>Ремонт бескамерной грузовой шины ремонтным пластырем R42</t>
  </si>
  <si>
    <t>Ремонт бескамерной грузовой шины ремонтным пластырем R23</t>
  </si>
  <si>
    <t>Ремонт бескамерной грузовой шины ремонтным пластырем R11</t>
  </si>
  <si>
    <t>Ремонт бескамерной грузовой шины ремонтным пластырем R451</t>
  </si>
  <si>
    <t>Ремонт бескамерной грузовой шины ремонтным пластырем R45</t>
  </si>
  <si>
    <t>Ремонт бескамерной грузовой шины ремонтным пластырем R-CRS-45D</t>
  </si>
  <si>
    <t>Ремонт бескамерной С/Х шины ремонтным пластырем D2</t>
  </si>
  <si>
    <t>Ремонт бескамерной С/Х шины ремонтным пластырем D3</t>
  </si>
  <si>
    <t>Ремонт бескамерной С/Х шины ремонтным пластырем D4</t>
  </si>
  <si>
    <t>Ремонт бескамерной С/Х шины ремонтным пластырем D5</t>
  </si>
  <si>
    <t>Ремонт бескамерной С/Х шины ремонтным пластырем D6</t>
  </si>
  <si>
    <t>Ремонт бескамерной С/Х шины ремонтным пластырем DU3 4сл</t>
  </si>
  <si>
    <t>Ремонт бескамерной С/Х шины ремонтным пластырем DU3 бел</t>
  </si>
  <si>
    <t>Ремонт бескамерной С/Х шины ремонтным пластырем D-9</t>
  </si>
  <si>
    <t>Замена вентиля камерного С/Х</t>
  </si>
  <si>
    <t>Замена вентиля камерного грузовой автоподкачки с гайкой (УРАЛ)</t>
  </si>
  <si>
    <t>Обоснование начальной (максимальной) цены Договора на оказание услуг по шиномонтажу автотранспортных средств ООО "Спецобслуживание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</si>
</sst>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5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 shrinkToFit="1"/>
    </xf>
    <xf numFmtId="0" fontId="10" fillId="0" borderId="1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2"/>
  <sheetViews>
    <sheetView tabSelected="1" topLeftCell="A286" workbookViewId="0">
      <selection activeCell="A3" sqref="A3:A4"/>
    </sheetView>
  </sheetViews>
  <sheetFormatPr defaultColWidth="9.140625" defaultRowHeight="12.75" x14ac:dyDescent="0.2"/>
  <cols>
    <col min="1" max="1" width="4.5703125" style="1" customWidth="1"/>
    <col min="2" max="2" width="32.140625" style="1" customWidth="1"/>
    <col min="3" max="3" width="17.28515625" style="1" customWidth="1"/>
    <col min="4" max="4" width="5.85546875" style="1" bestFit="1" customWidth="1"/>
    <col min="5" max="5" width="4.5703125" style="1" customWidth="1"/>
    <col min="6" max="6" width="13.85546875" style="1" customWidth="1"/>
    <col min="7" max="7" width="15.85546875" style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9.28515625" style="1" customWidth="1"/>
    <col min="16" max="16384" width="9.140625" style="1"/>
  </cols>
  <sheetData>
    <row r="1" spans="1:15" ht="67.5" customHeight="1" x14ac:dyDescent="0.2">
      <c r="K1" s="36" t="s">
        <v>126</v>
      </c>
      <c r="L1" s="36"/>
      <c r="M1" s="36"/>
      <c r="N1" s="36"/>
      <c r="O1" s="36"/>
    </row>
    <row r="2" spans="1:15" ht="39" customHeight="1" x14ac:dyDescent="0.2">
      <c r="A2" s="37" t="s">
        <v>226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73.5" customHeight="1" x14ac:dyDescent="0.2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/>
      <c r="H3" s="38"/>
      <c r="I3" s="2"/>
      <c r="J3" s="2"/>
      <c r="K3" s="40" t="s">
        <v>6</v>
      </c>
      <c r="L3" s="40"/>
      <c r="M3" s="40"/>
      <c r="N3" s="41" t="s">
        <v>7</v>
      </c>
      <c r="O3" s="41"/>
    </row>
    <row r="4" spans="1:15" ht="144" customHeight="1" x14ac:dyDescent="0.2">
      <c r="A4" s="38"/>
      <c r="B4" s="39"/>
      <c r="C4" s="39"/>
      <c r="D4" s="39"/>
      <c r="E4" s="3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20</v>
      </c>
    </row>
    <row r="5" spans="1:15" s="4" customFormat="1" ht="15.75" x14ac:dyDescent="0.25">
      <c r="A5" s="23">
        <v>1</v>
      </c>
      <c r="B5" s="45" t="s">
        <v>21</v>
      </c>
      <c r="C5" s="45"/>
      <c r="D5" s="42"/>
      <c r="E5" s="22"/>
      <c r="F5" s="20">
        <v>0</v>
      </c>
      <c r="G5" s="54">
        <v>0</v>
      </c>
      <c r="H5" s="56">
        <v>0</v>
      </c>
      <c r="I5" s="6"/>
      <c r="J5" s="6"/>
      <c r="K5" s="6">
        <f t="shared" ref="K5:K61" si="0">AVERAGE(F5:H5)</f>
        <v>0</v>
      </c>
      <c r="L5" s="8">
        <f t="shared" ref="L5:L61" si="1">SQRT(((SUM((POWER(H5-K5,2)),(POWER(G5-K5,2)),(POWER(F5-K5,2)))/(COLUMNS(F5:H5)-1))))</f>
        <v>0</v>
      </c>
      <c r="M5" s="8" t="e">
        <f t="shared" ref="M5:M61" si="2">L5/K5*100</f>
        <v>#DIV/0!</v>
      </c>
      <c r="N5" s="9">
        <f>ROUND(K5,2)</f>
        <v>0</v>
      </c>
      <c r="O5" s="9">
        <f t="shared" ref="O5:O61" si="3">N5*E5</f>
        <v>0</v>
      </c>
    </row>
    <row r="6" spans="1:15" s="4" customFormat="1" ht="15.75" x14ac:dyDescent="0.2">
      <c r="A6" s="33">
        <v>2</v>
      </c>
      <c r="B6" s="46" t="s">
        <v>22</v>
      </c>
      <c r="C6" s="50" t="s">
        <v>18</v>
      </c>
      <c r="D6" s="42" t="s">
        <v>19</v>
      </c>
      <c r="E6" s="22">
        <v>1</v>
      </c>
      <c r="F6" s="20">
        <v>660</v>
      </c>
      <c r="G6" s="54">
        <v>690</v>
      </c>
      <c r="H6" s="56">
        <v>600</v>
      </c>
      <c r="I6" s="6"/>
      <c r="J6" s="6"/>
      <c r="K6" s="6">
        <f t="shared" si="0"/>
        <v>650</v>
      </c>
      <c r="L6" s="8">
        <f t="shared" si="1"/>
        <v>45.825756949558397</v>
      </c>
      <c r="M6" s="8">
        <f t="shared" si="2"/>
        <v>7.0501164537782142</v>
      </c>
      <c r="N6" s="9">
        <f t="shared" ref="N6:N62" si="4">ROUND(K6,2)</f>
        <v>650</v>
      </c>
      <c r="O6" s="9">
        <f t="shared" si="3"/>
        <v>650</v>
      </c>
    </row>
    <row r="7" spans="1:15" s="4" customFormat="1" ht="15.75" x14ac:dyDescent="0.2">
      <c r="A7" s="33">
        <v>3</v>
      </c>
      <c r="B7" s="46" t="s">
        <v>23</v>
      </c>
      <c r="C7" s="50" t="s">
        <v>18</v>
      </c>
      <c r="D7" s="42" t="s">
        <v>19</v>
      </c>
      <c r="E7" s="22">
        <v>1</v>
      </c>
      <c r="F7" s="20">
        <v>330</v>
      </c>
      <c r="G7" s="54">
        <v>345</v>
      </c>
      <c r="H7" s="56">
        <v>300</v>
      </c>
      <c r="I7" s="6"/>
      <c r="J7" s="6"/>
      <c r="K7" s="6">
        <f t="shared" si="0"/>
        <v>325</v>
      </c>
      <c r="L7" s="8">
        <f t="shared" si="1"/>
        <v>22.912878474779198</v>
      </c>
      <c r="M7" s="8">
        <f t="shared" si="2"/>
        <v>7.0501164537782142</v>
      </c>
      <c r="N7" s="9">
        <f t="shared" si="4"/>
        <v>325</v>
      </c>
      <c r="O7" s="9">
        <f t="shared" si="3"/>
        <v>325</v>
      </c>
    </row>
    <row r="8" spans="1:15" s="4" customFormat="1" ht="15.75" x14ac:dyDescent="0.2">
      <c r="A8" s="33">
        <v>4</v>
      </c>
      <c r="B8" s="46" t="s">
        <v>24</v>
      </c>
      <c r="C8" s="50" t="s">
        <v>18</v>
      </c>
      <c r="D8" s="42" t="s">
        <v>19</v>
      </c>
      <c r="E8" s="22">
        <v>1</v>
      </c>
      <c r="F8" s="20">
        <v>330</v>
      </c>
      <c r="G8" s="54">
        <v>345</v>
      </c>
      <c r="H8" s="56">
        <v>300</v>
      </c>
      <c r="I8" s="6"/>
      <c r="J8" s="6"/>
      <c r="K8" s="6">
        <f t="shared" si="0"/>
        <v>325</v>
      </c>
      <c r="L8" s="8">
        <f t="shared" si="1"/>
        <v>22.912878474779198</v>
      </c>
      <c r="M8" s="8">
        <f t="shared" si="2"/>
        <v>7.0501164537782142</v>
      </c>
      <c r="N8" s="9">
        <f t="shared" si="4"/>
        <v>325</v>
      </c>
      <c r="O8" s="9">
        <f t="shared" si="3"/>
        <v>325</v>
      </c>
    </row>
    <row r="9" spans="1:15" s="4" customFormat="1" ht="15.75" x14ac:dyDescent="0.2">
      <c r="A9" s="33">
        <v>5</v>
      </c>
      <c r="B9" s="46" t="s">
        <v>25</v>
      </c>
      <c r="C9" s="50" t="s">
        <v>18</v>
      </c>
      <c r="D9" s="42" t="s">
        <v>19</v>
      </c>
      <c r="E9" s="22">
        <v>1</v>
      </c>
      <c r="F9" s="20">
        <v>440</v>
      </c>
      <c r="G9" s="54">
        <v>460</v>
      </c>
      <c r="H9" s="56">
        <v>400</v>
      </c>
      <c r="I9" s="6"/>
      <c r="J9" s="6"/>
      <c r="K9" s="6">
        <f t="shared" si="0"/>
        <v>433.33333333333331</v>
      </c>
      <c r="L9" s="8">
        <f t="shared" si="1"/>
        <v>30.550504633038937</v>
      </c>
      <c r="M9" s="8">
        <f t="shared" si="2"/>
        <v>7.0501164537782168</v>
      </c>
      <c r="N9" s="9">
        <f t="shared" si="4"/>
        <v>433.33</v>
      </c>
      <c r="O9" s="9">
        <f t="shared" si="3"/>
        <v>433.33</v>
      </c>
    </row>
    <row r="10" spans="1:15" s="4" customFormat="1" ht="15.75" x14ac:dyDescent="0.2">
      <c r="A10" s="33">
        <v>6</v>
      </c>
      <c r="B10" s="46" t="s">
        <v>26</v>
      </c>
      <c r="C10" s="50" t="s">
        <v>18</v>
      </c>
      <c r="D10" s="42" t="s">
        <v>19</v>
      </c>
      <c r="E10" s="22">
        <v>1</v>
      </c>
      <c r="F10" s="20">
        <v>385</v>
      </c>
      <c r="G10" s="54">
        <v>402.5</v>
      </c>
      <c r="H10" s="56">
        <v>350</v>
      </c>
      <c r="I10" s="6"/>
      <c r="J10" s="6"/>
      <c r="K10" s="6">
        <f t="shared" si="0"/>
        <v>379.16666666666669</v>
      </c>
      <c r="L10" s="8">
        <f t="shared" si="1"/>
        <v>26.731691553909066</v>
      </c>
      <c r="M10" s="8">
        <f t="shared" si="2"/>
        <v>7.0501164537782142</v>
      </c>
      <c r="N10" s="9">
        <f t="shared" si="4"/>
        <v>379.17</v>
      </c>
      <c r="O10" s="9">
        <f t="shared" si="3"/>
        <v>379.17</v>
      </c>
    </row>
    <row r="11" spans="1:15" s="4" customFormat="1" ht="15.75" x14ac:dyDescent="0.25">
      <c r="A11" s="33">
        <v>7</v>
      </c>
      <c r="B11" s="45" t="s">
        <v>27</v>
      </c>
      <c r="C11" s="45"/>
      <c r="D11" s="42"/>
      <c r="E11" s="22"/>
      <c r="F11" s="20">
        <v>0</v>
      </c>
      <c r="G11" s="54">
        <v>0</v>
      </c>
      <c r="H11" s="56">
        <v>0</v>
      </c>
      <c r="I11" s="6"/>
      <c r="J11" s="6"/>
      <c r="K11" s="6">
        <f t="shared" si="0"/>
        <v>0</v>
      </c>
      <c r="L11" s="8">
        <f t="shared" si="1"/>
        <v>0</v>
      </c>
      <c r="M11" s="8" t="e">
        <f t="shared" si="2"/>
        <v>#DIV/0!</v>
      </c>
      <c r="N11" s="9">
        <f t="shared" si="4"/>
        <v>0</v>
      </c>
      <c r="O11" s="9">
        <f t="shared" si="3"/>
        <v>0</v>
      </c>
    </row>
    <row r="12" spans="1:15" s="4" customFormat="1" ht="15.75" x14ac:dyDescent="0.2">
      <c r="A12" s="33">
        <v>8</v>
      </c>
      <c r="B12" s="46" t="s">
        <v>22</v>
      </c>
      <c r="C12" s="50" t="s">
        <v>18</v>
      </c>
      <c r="D12" s="42" t="s">
        <v>19</v>
      </c>
      <c r="E12" s="22">
        <v>1</v>
      </c>
      <c r="F12" s="20">
        <v>660</v>
      </c>
      <c r="G12" s="54">
        <v>690</v>
      </c>
      <c r="H12" s="56">
        <v>600</v>
      </c>
      <c r="I12" s="6"/>
      <c r="J12" s="6"/>
      <c r="K12" s="6">
        <f t="shared" si="0"/>
        <v>650</v>
      </c>
      <c r="L12" s="8">
        <f t="shared" si="1"/>
        <v>45.825756949558397</v>
      </c>
      <c r="M12" s="8">
        <f t="shared" si="2"/>
        <v>7.0501164537782142</v>
      </c>
      <c r="N12" s="9">
        <f t="shared" si="4"/>
        <v>650</v>
      </c>
      <c r="O12" s="9">
        <f t="shared" si="3"/>
        <v>650</v>
      </c>
    </row>
    <row r="13" spans="1:15" s="4" customFormat="1" ht="15.75" x14ac:dyDescent="0.2">
      <c r="A13" s="33">
        <v>9</v>
      </c>
      <c r="B13" s="46" t="s">
        <v>23</v>
      </c>
      <c r="C13" s="50" t="s">
        <v>18</v>
      </c>
      <c r="D13" s="42" t="s">
        <v>19</v>
      </c>
      <c r="E13" s="22">
        <v>1</v>
      </c>
      <c r="F13" s="20">
        <v>330</v>
      </c>
      <c r="G13" s="54">
        <v>345</v>
      </c>
      <c r="H13" s="56">
        <v>300</v>
      </c>
      <c r="I13" s="6"/>
      <c r="J13" s="6"/>
      <c r="K13" s="6">
        <f t="shared" si="0"/>
        <v>325</v>
      </c>
      <c r="L13" s="8">
        <f t="shared" si="1"/>
        <v>22.912878474779198</v>
      </c>
      <c r="M13" s="8">
        <f t="shared" si="2"/>
        <v>7.0501164537782142</v>
      </c>
      <c r="N13" s="9">
        <f t="shared" si="4"/>
        <v>325</v>
      </c>
      <c r="O13" s="9">
        <f t="shared" si="3"/>
        <v>325</v>
      </c>
    </row>
    <row r="14" spans="1:15" s="4" customFormat="1" ht="15.75" x14ac:dyDescent="0.2">
      <c r="A14" s="33">
        <v>10</v>
      </c>
      <c r="B14" s="46" t="s">
        <v>24</v>
      </c>
      <c r="C14" s="50" t="s">
        <v>18</v>
      </c>
      <c r="D14" s="42" t="s">
        <v>19</v>
      </c>
      <c r="E14" s="22">
        <v>1</v>
      </c>
      <c r="F14" s="20">
        <v>330</v>
      </c>
      <c r="G14" s="54">
        <v>345</v>
      </c>
      <c r="H14" s="56">
        <v>300</v>
      </c>
      <c r="I14" s="6"/>
      <c r="J14" s="6"/>
      <c r="K14" s="6">
        <f t="shared" si="0"/>
        <v>325</v>
      </c>
      <c r="L14" s="8">
        <f t="shared" si="1"/>
        <v>22.912878474779198</v>
      </c>
      <c r="M14" s="8">
        <f t="shared" si="2"/>
        <v>7.0501164537782142</v>
      </c>
      <c r="N14" s="9">
        <f t="shared" si="4"/>
        <v>325</v>
      </c>
      <c r="O14" s="9">
        <f t="shared" si="3"/>
        <v>325</v>
      </c>
    </row>
    <row r="15" spans="1:15" s="4" customFormat="1" ht="15.75" x14ac:dyDescent="0.2">
      <c r="A15" s="33">
        <v>11</v>
      </c>
      <c r="B15" s="46" t="s">
        <v>25</v>
      </c>
      <c r="C15" s="50" t="s">
        <v>18</v>
      </c>
      <c r="D15" s="42" t="s">
        <v>19</v>
      </c>
      <c r="E15" s="22">
        <v>1</v>
      </c>
      <c r="F15" s="20">
        <v>440</v>
      </c>
      <c r="G15" s="54">
        <v>460</v>
      </c>
      <c r="H15" s="56">
        <v>400</v>
      </c>
      <c r="I15" s="6"/>
      <c r="J15" s="6"/>
      <c r="K15" s="6">
        <f t="shared" si="0"/>
        <v>433.33333333333331</v>
      </c>
      <c r="L15" s="8">
        <f t="shared" si="1"/>
        <v>30.550504633038937</v>
      </c>
      <c r="M15" s="8">
        <f t="shared" si="2"/>
        <v>7.0501164537782168</v>
      </c>
      <c r="N15" s="9">
        <f t="shared" si="4"/>
        <v>433.33</v>
      </c>
      <c r="O15" s="9">
        <f t="shared" si="3"/>
        <v>433.33</v>
      </c>
    </row>
    <row r="16" spans="1:15" s="4" customFormat="1" ht="15.75" x14ac:dyDescent="0.2">
      <c r="A16" s="33">
        <v>12</v>
      </c>
      <c r="B16" s="46" t="s">
        <v>26</v>
      </c>
      <c r="C16" s="50" t="s">
        <v>18</v>
      </c>
      <c r="D16" s="42" t="s">
        <v>19</v>
      </c>
      <c r="E16" s="22">
        <v>1</v>
      </c>
      <c r="F16" s="20">
        <v>385</v>
      </c>
      <c r="G16" s="54">
        <v>402.5</v>
      </c>
      <c r="H16" s="56">
        <v>350</v>
      </c>
      <c r="I16" s="6"/>
      <c r="J16" s="6"/>
      <c r="K16" s="6">
        <f t="shared" si="0"/>
        <v>379.16666666666669</v>
      </c>
      <c r="L16" s="8">
        <f t="shared" si="1"/>
        <v>26.731691553909066</v>
      </c>
      <c r="M16" s="8">
        <f t="shared" si="2"/>
        <v>7.0501164537782142</v>
      </c>
      <c r="N16" s="9">
        <f t="shared" si="4"/>
        <v>379.17</v>
      </c>
      <c r="O16" s="9">
        <f t="shared" si="3"/>
        <v>379.17</v>
      </c>
    </row>
    <row r="17" spans="1:15" s="4" customFormat="1" ht="15.75" x14ac:dyDescent="0.2">
      <c r="A17" s="33">
        <v>13</v>
      </c>
      <c r="B17" s="46" t="s">
        <v>33</v>
      </c>
      <c r="C17" s="50" t="s">
        <v>18</v>
      </c>
      <c r="D17" s="42" t="s">
        <v>19</v>
      </c>
      <c r="E17" s="22">
        <v>1</v>
      </c>
      <c r="F17" s="20">
        <v>660</v>
      </c>
      <c r="G17" s="54">
        <v>690</v>
      </c>
      <c r="H17" s="56">
        <v>600</v>
      </c>
      <c r="I17" s="6"/>
      <c r="J17" s="6"/>
      <c r="K17" s="6">
        <f t="shared" si="0"/>
        <v>650</v>
      </c>
      <c r="L17" s="8">
        <f t="shared" si="1"/>
        <v>45.825756949558397</v>
      </c>
      <c r="M17" s="8">
        <f t="shared" si="2"/>
        <v>7.0501164537782142</v>
      </c>
      <c r="N17" s="9">
        <f t="shared" si="4"/>
        <v>650</v>
      </c>
      <c r="O17" s="9">
        <f t="shared" si="3"/>
        <v>650</v>
      </c>
    </row>
    <row r="18" spans="1:15" s="4" customFormat="1" ht="15.75" x14ac:dyDescent="0.25">
      <c r="A18" s="33">
        <v>14</v>
      </c>
      <c r="B18" s="45" t="s">
        <v>28</v>
      </c>
      <c r="C18" s="45"/>
      <c r="D18" s="43"/>
      <c r="E18" s="22"/>
      <c r="F18" s="20">
        <v>0</v>
      </c>
      <c r="G18" s="54">
        <v>0</v>
      </c>
      <c r="H18" s="56">
        <v>0</v>
      </c>
      <c r="I18" s="6"/>
      <c r="J18" s="6"/>
      <c r="K18" s="6">
        <f t="shared" si="0"/>
        <v>0</v>
      </c>
      <c r="L18" s="8">
        <f t="shared" si="1"/>
        <v>0</v>
      </c>
      <c r="M18" s="8" t="e">
        <f t="shared" si="2"/>
        <v>#DIV/0!</v>
      </c>
      <c r="N18" s="9">
        <f t="shared" si="4"/>
        <v>0</v>
      </c>
      <c r="O18" s="9">
        <f t="shared" si="3"/>
        <v>0</v>
      </c>
    </row>
    <row r="19" spans="1:15" s="4" customFormat="1" ht="15.75" x14ac:dyDescent="0.2">
      <c r="A19" s="33">
        <v>15</v>
      </c>
      <c r="B19" s="46" t="s">
        <v>22</v>
      </c>
      <c r="C19" s="50" t="s">
        <v>18</v>
      </c>
      <c r="D19" s="43" t="s">
        <v>19</v>
      </c>
      <c r="E19" s="22">
        <v>1</v>
      </c>
      <c r="F19" s="20">
        <v>770</v>
      </c>
      <c r="G19" s="54">
        <v>805</v>
      </c>
      <c r="H19" s="56">
        <v>700</v>
      </c>
      <c r="I19" s="6"/>
      <c r="J19" s="6"/>
      <c r="K19" s="6">
        <f t="shared" si="0"/>
        <v>758.33333333333337</v>
      </c>
      <c r="L19" s="8">
        <f t="shared" si="1"/>
        <v>53.463383107818132</v>
      </c>
      <c r="M19" s="8">
        <f t="shared" si="2"/>
        <v>7.0501164537782142</v>
      </c>
      <c r="N19" s="9">
        <f t="shared" si="4"/>
        <v>758.33</v>
      </c>
      <c r="O19" s="9">
        <f t="shared" si="3"/>
        <v>758.33</v>
      </c>
    </row>
    <row r="20" spans="1:15" s="4" customFormat="1" ht="15.75" x14ac:dyDescent="0.2">
      <c r="A20" s="33">
        <v>16</v>
      </c>
      <c r="B20" s="46" t="s">
        <v>22</v>
      </c>
      <c r="C20" s="50" t="s">
        <v>18</v>
      </c>
      <c r="D20" s="43" t="s">
        <v>19</v>
      </c>
      <c r="E20" s="22">
        <v>1</v>
      </c>
      <c r="F20" s="20">
        <v>880</v>
      </c>
      <c r="G20" s="54">
        <v>920</v>
      </c>
      <c r="H20" s="56">
        <v>800</v>
      </c>
      <c r="I20" s="6"/>
      <c r="J20" s="6"/>
      <c r="K20" s="6">
        <f t="shared" si="0"/>
        <v>866.66666666666663</v>
      </c>
      <c r="L20" s="8">
        <f t="shared" si="1"/>
        <v>61.101009266077874</v>
      </c>
      <c r="M20" s="8">
        <f t="shared" si="2"/>
        <v>7.0501164537782168</v>
      </c>
      <c r="N20" s="9">
        <f t="shared" si="4"/>
        <v>866.67</v>
      </c>
      <c r="O20" s="9">
        <f t="shared" si="3"/>
        <v>866.67</v>
      </c>
    </row>
    <row r="21" spans="1:15" s="4" customFormat="1" ht="15.75" x14ac:dyDescent="0.2">
      <c r="A21" s="33">
        <v>17</v>
      </c>
      <c r="B21" s="46" t="s">
        <v>23</v>
      </c>
      <c r="C21" s="50" t="s">
        <v>18</v>
      </c>
      <c r="D21" s="43" t="s">
        <v>19</v>
      </c>
      <c r="E21" s="22">
        <v>1</v>
      </c>
      <c r="F21" s="20">
        <v>440</v>
      </c>
      <c r="G21" s="54">
        <v>460</v>
      </c>
      <c r="H21" s="56">
        <v>400</v>
      </c>
      <c r="I21" s="6"/>
      <c r="J21" s="6"/>
      <c r="K21" s="6">
        <f t="shared" si="0"/>
        <v>433.33333333333331</v>
      </c>
      <c r="L21" s="8">
        <f t="shared" si="1"/>
        <v>30.550504633038937</v>
      </c>
      <c r="M21" s="8">
        <f t="shared" si="2"/>
        <v>7.0501164537782168</v>
      </c>
      <c r="N21" s="9">
        <f t="shared" si="4"/>
        <v>433.33</v>
      </c>
      <c r="O21" s="9">
        <f t="shared" si="3"/>
        <v>433.33</v>
      </c>
    </row>
    <row r="22" spans="1:15" s="4" customFormat="1" ht="15.75" x14ac:dyDescent="0.2">
      <c r="A22" s="33">
        <v>18</v>
      </c>
      <c r="B22" s="46" t="s">
        <v>24</v>
      </c>
      <c r="C22" s="50" t="s">
        <v>18</v>
      </c>
      <c r="D22" s="43" t="s">
        <v>19</v>
      </c>
      <c r="E22" s="22">
        <v>1</v>
      </c>
      <c r="F22" s="20">
        <v>330</v>
      </c>
      <c r="G22" s="54">
        <v>345</v>
      </c>
      <c r="H22" s="56">
        <v>300</v>
      </c>
      <c r="I22" s="6"/>
      <c r="J22" s="6"/>
      <c r="K22" s="6">
        <f t="shared" si="0"/>
        <v>325</v>
      </c>
      <c r="L22" s="8">
        <f t="shared" si="1"/>
        <v>22.912878474779198</v>
      </c>
      <c r="M22" s="8">
        <f t="shared" si="2"/>
        <v>7.0501164537782142</v>
      </c>
      <c r="N22" s="9">
        <f t="shared" si="4"/>
        <v>325</v>
      </c>
      <c r="O22" s="9">
        <f t="shared" si="3"/>
        <v>325</v>
      </c>
    </row>
    <row r="23" spans="1:15" s="4" customFormat="1" ht="15.75" x14ac:dyDescent="0.2">
      <c r="A23" s="33">
        <v>19</v>
      </c>
      <c r="B23" s="46" t="s">
        <v>29</v>
      </c>
      <c r="C23" s="50" t="s">
        <v>18</v>
      </c>
      <c r="D23" s="43" t="s">
        <v>19</v>
      </c>
      <c r="E23" s="22">
        <v>1</v>
      </c>
      <c r="F23" s="20">
        <v>275</v>
      </c>
      <c r="G23" s="54">
        <v>287.5</v>
      </c>
      <c r="H23" s="56">
        <v>250</v>
      </c>
      <c r="I23" s="6"/>
      <c r="J23" s="6"/>
      <c r="K23" s="6">
        <f t="shared" si="0"/>
        <v>270.83333333333331</v>
      </c>
      <c r="L23" s="8">
        <f t="shared" si="1"/>
        <v>19.094065395649334</v>
      </c>
      <c r="M23" s="8">
        <f t="shared" si="2"/>
        <v>7.0501164537782159</v>
      </c>
      <c r="N23" s="9">
        <f t="shared" si="4"/>
        <v>270.83</v>
      </c>
      <c r="O23" s="9">
        <f t="shared" si="3"/>
        <v>270.83</v>
      </c>
    </row>
    <row r="24" spans="1:15" s="4" customFormat="1" ht="15.75" x14ac:dyDescent="0.2">
      <c r="A24" s="33">
        <v>20</v>
      </c>
      <c r="B24" s="46" t="s">
        <v>25</v>
      </c>
      <c r="C24" s="50" t="s">
        <v>18</v>
      </c>
      <c r="D24" s="43" t="s">
        <v>19</v>
      </c>
      <c r="E24" s="22">
        <v>1</v>
      </c>
      <c r="F24" s="20">
        <v>440</v>
      </c>
      <c r="G24" s="54">
        <v>460</v>
      </c>
      <c r="H24" s="56">
        <v>400</v>
      </c>
      <c r="I24" s="6"/>
      <c r="J24" s="6"/>
      <c r="K24" s="6">
        <f t="shared" si="0"/>
        <v>433.33333333333331</v>
      </c>
      <c r="L24" s="8">
        <f t="shared" si="1"/>
        <v>30.550504633038937</v>
      </c>
      <c r="M24" s="8">
        <f t="shared" si="2"/>
        <v>7.0501164537782168</v>
      </c>
      <c r="N24" s="9">
        <f t="shared" si="4"/>
        <v>433.33</v>
      </c>
      <c r="O24" s="9">
        <f t="shared" si="3"/>
        <v>433.33</v>
      </c>
    </row>
    <row r="25" spans="1:15" s="4" customFormat="1" ht="24" x14ac:dyDescent="0.2">
      <c r="A25" s="33">
        <v>21</v>
      </c>
      <c r="B25" s="46" t="s">
        <v>30</v>
      </c>
      <c r="C25" s="50" t="s">
        <v>18</v>
      </c>
      <c r="D25" s="43" t="s">
        <v>19</v>
      </c>
      <c r="E25" s="22">
        <v>1</v>
      </c>
      <c r="F25" s="20">
        <v>385</v>
      </c>
      <c r="G25" s="54">
        <v>402.5</v>
      </c>
      <c r="H25" s="56">
        <v>350</v>
      </c>
      <c r="I25" s="6"/>
      <c r="J25" s="6"/>
      <c r="K25" s="6">
        <f t="shared" si="0"/>
        <v>379.16666666666669</v>
      </c>
      <c r="L25" s="8">
        <f t="shared" si="1"/>
        <v>26.731691553909066</v>
      </c>
      <c r="M25" s="8">
        <f t="shared" si="2"/>
        <v>7.0501164537782142</v>
      </c>
      <c r="N25" s="9">
        <f t="shared" si="4"/>
        <v>379.17</v>
      </c>
      <c r="O25" s="9">
        <f t="shared" si="3"/>
        <v>379.17</v>
      </c>
    </row>
    <row r="26" spans="1:15" s="4" customFormat="1" ht="15.75" x14ac:dyDescent="0.2">
      <c r="A26" s="33">
        <v>22</v>
      </c>
      <c r="B26" s="46" t="s">
        <v>26</v>
      </c>
      <c r="C26" s="50" t="s">
        <v>18</v>
      </c>
      <c r="D26" s="43" t="s">
        <v>19</v>
      </c>
      <c r="E26" s="22">
        <v>1</v>
      </c>
      <c r="F26" s="20">
        <v>440</v>
      </c>
      <c r="G26" s="54">
        <v>460</v>
      </c>
      <c r="H26" s="56">
        <v>400</v>
      </c>
      <c r="I26" s="6"/>
      <c r="J26" s="6"/>
      <c r="K26" s="6">
        <f t="shared" si="0"/>
        <v>433.33333333333331</v>
      </c>
      <c r="L26" s="8">
        <f t="shared" si="1"/>
        <v>30.550504633038937</v>
      </c>
      <c r="M26" s="8">
        <f t="shared" si="2"/>
        <v>7.0501164537782168</v>
      </c>
      <c r="N26" s="9">
        <f t="shared" si="4"/>
        <v>433.33</v>
      </c>
      <c r="O26" s="9">
        <f t="shared" si="3"/>
        <v>433.33</v>
      </c>
    </row>
    <row r="27" spans="1:15" s="4" customFormat="1" ht="15.75" x14ac:dyDescent="0.2">
      <c r="A27" s="33">
        <v>23</v>
      </c>
      <c r="B27" s="46" t="s">
        <v>31</v>
      </c>
      <c r="C27" s="50" t="s">
        <v>18</v>
      </c>
      <c r="D27" s="43" t="s">
        <v>19</v>
      </c>
      <c r="E27" s="22">
        <v>1</v>
      </c>
      <c r="F27" s="20">
        <v>330</v>
      </c>
      <c r="G27" s="54">
        <v>345</v>
      </c>
      <c r="H27" s="56">
        <v>300</v>
      </c>
      <c r="I27" s="6"/>
      <c r="J27" s="6"/>
      <c r="K27" s="6">
        <f t="shared" si="0"/>
        <v>325</v>
      </c>
      <c r="L27" s="8">
        <f t="shared" si="1"/>
        <v>22.912878474779198</v>
      </c>
      <c r="M27" s="8">
        <f t="shared" si="2"/>
        <v>7.0501164537782142</v>
      </c>
      <c r="N27" s="9">
        <f t="shared" si="4"/>
        <v>325</v>
      </c>
      <c r="O27" s="9">
        <f t="shared" si="3"/>
        <v>325</v>
      </c>
    </row>
    <row r="28" spans="1:15" s="4" customFormat="1" ht="15.75" x14ac:dyDescent="0.2">
      <c r="A28" s="33">
        <v>24</v>
      </c>
      <c r="B28" s="46" t="s">
        <v>32</v>
      </c>
      <c r="C28" s="50" t="s">
        <v>18</v>
      </c>
      <c r="D28" s="43" t="s">
        <v>19</v>
      </c>
      <c r="E28" s="22">
        <v>1</v>
      </c>
      <c r="F28" s="20">
        <v>440</v>
      </c>
      <c r="G28" s="54">
        <v>460</v>
      </c>
      <c r="H28" s="56">
        <v>400</v>
      </c>
      <c r="I28" s="6"/>
      <c r="J28" s="6"/>
      <c r="K28" s="6">
        <f t="shared" si="0"/>
        <v>433.33333333333331</v>
      </c>
      <c r="L28" s="8">
        <f t="shared" si="1"/>
        <v>30.550504633038937</v>
      </c>
      <c r="M28" s="8">
        <f t="shared" si="2"/>
        <v>7.0501164537782168</v>
      </c>
      <c r="N28" s="9">
        <f t="shared" si="4"/>
        <v>433.33</v>
      </c>
      <c r="O28" s="9">
        <f t="shared" si="3"/>
        <v>433.33</v>
      </c>
    </row>
    <row r="29" spans="1:15" s="4" customFormat="1" ht="15.75" x14ac:dyDescent="0.2">
      <c r="A29" s="33">
        <v>25</v>
      </c>
      <c r="B29" s="46" t="s">
        <v>33</v>
      </c>
      <c r="C29" s="50" t="s">
        <v>18</v>
      </c>
      <c r="D29" s="43" t="s">
        <v>19</v>
      </c>
      <c r="E29" s="22">
        <v>1</v>
      </c>
      <c r="F29" s="20">
        <v>770</v>
      </c>
      <c r="G29" s="54">
        <v>805</v>
      </c>
      <c r="H29" s="56">
        <v>700</v>
      </c>
      <c r="I29" s="6"/>
      <c r="J29" s="6"/>
      <c r="K29" s="6">
        <f t="shared" si="0"/>
        <v>758.33333333333337</v>
      </c>
      <c r="L29" s="8">
        <f t="shared" si="1"/>
        <v>53.463383107818132</v>
      </c>
      <c r="M29" s="8">
        <f t="shared" si="2"/>
        <v>7.0501164537782142</v>
      </c>
      <c r="N29" s="9">
        <f t="shared" si="4"/>
        <v>758.33</v>
      </c>
      <c r="O29" s="9">
        <f t="shared" si="3"/>
        <v>758.33</v>
      </c>
    </row>
    <row r="30" spans="1:15" s="4" customFormat="1" ht="15.75" x14ac:dyDescent="0.2">
      <c r="A30" s="33">
        <v>26</v>
      </c>
      <c r="B30" s="46" t="s">
        <v>33</v>
      </c>
      <c r="C30" s="50" t="s">
        <v>18</v>
      </c>
      <c r="D30" s="43" t="s">
        <v>19</v>
      </c>
      <c r="E30" s="22">
        <v>1</v>
      </c>
      <c r="F30" s="20">
        <v>880</v>
      </c>
      <c r="G30" s="54">
        <v>920</v>
      </c>
      <c r="H30" s="56">
        <v>800</v>
      </c>
      <c r="I30" s="6"/>
      <c r="J30" s="6"/>
      <c r="K30" s="6">
        <f t="shared" si="0"/>
        <v>866.66666666666663</v>
      </c>
      <c r="L30" s="8">
        <f t="shared" si="1"/>
        <v>61.101009266077874</v>
      </c>
      <c r="M30" s="8">
        <f t="shared" si="2"/>
        <v>7.0501164537782168</v>
      </c>
      <c r="N30" s="9">
        <f t="shared" si="4"/>
        <v>866.67</v>
      </c>
      <c r="O30" s="9">
        <f t="shared" si="3"/>
        <v>866.67</v>
      </c>
    </row>
    <row r="31" spans="1:15" s="4" customFormat="1" ht="15.75" x14ac:dyDescent="0.25">
      <c r="A31" s="33">
        <v>27</v>
      </c>
      <c r="B31" s="45"/>
      <c r="C31" s="45"/>
      <c r="D31" s="43"/>
      <c r="E31" s="22"/>
      <c r="F31" s="20">
        <v>0</v>
      </c>
      <c r="G31" s="54">
        <v>0</v>
      </c>
      <c r="H31" s="56">
        <v>0</v>
      </c>
      <c r="I31" s="6"/>
      <c r="J31" s="6"/>
      <c r="K31" s="6">
        <f t="shared" si="0"/>
        <v>0</v>
      </c>
      <c r="L31" s="8">
        <f t="shared" si="1"/>
        <v>0</v>
      </c>
      <c r="M31" s="8" t="e">
        <f t="shared" si="2"/>
        <v>#DIV/0!</v>
      </c>
      <c r="N31" s="9">
        <f t="shared" si="4"/>
        <v>0</v>
      </c>
      <c r="O31" s="9">
        <f t="shared" si="3"/>
        <v>0</v>
      </c>
    </row>
    <row r="32" spans="1:15" s="4" customFormat="1" ht="15.75" x14ac:dyDescent="0.2">
      <c r="A32" s="33">
        <v>28</v>
      </c>
      <c r="B32" s="46" t="s">
        <v>22</v>
      </c>
      <c r="C32" s="50" t="s">
        <v>18</v>
      </c>
      <c r="D32" s="43" t="s">
        <v>19</v>
      </c>
      <c r="E32" s="22">
        <v>1</v>
      </c>
      <c r="F32" s="20">
        <v>880</v>
      </c>
      <c r="G32" s="54">
        <v>920</v>
      </c>
      <c r="H32" s="56">
        <v>800</v>
      </c>
      <c r="I32" s="6"/>
      <c r="J32" s="6"/>
      <c r="K32" s="6">
        <f t="shared" si="0"/>
        <v>866.66666666666663</v>
      </c>
      <c r="L32" s="8">
        <f t="shared" si="1"/>
        <v>61.101009266077874</v>
      </c>
      <c r="M32" s="8">
        <f t="shared" si="2"/>
        <v>7.0501164537782168</v>
      </c>
      <c r="N32" s="9">
        <f t="shared" si="4"/>
        <v>866.67</v>
      </c>
      <c r="O32" s="9">
        <f t="shared" si="3"/>
        <v>866.67</v>
      </c>
    </row>
    <row r="33" spans="1:15" s="4" customFormat="1" ht="15.75" x14ac:dyDescent="0.2">
      <c r="A33" s="33">
        <v>29</v>
      </c>
      <c r="B33" s="46" t="s">
        <v>23</v>
      </c>
      <c r="C33" s="50" t="s">
        <v>18</v>
      </c>
      <c r="D33" s="43" t="s">
        <v>19</v>
      </c>
      <c r="E33" s="22">
        <v>1</v>
      </c>
      <c r="F33" s="20">
        <v>440</v>
      </c>
      <c r="G33" s="54">
        <v>460</v>
      </c>
      <c r="H33" s="56">
        <v>400</v>
      </c>
      <c r="I33" s="6"/>
      <c r="J33" s="6"/>
      <c r="K33" s="6">
        <f t="shared" si="0"/>
        <v>433.33333333333331</v>
      </c>
      <c r="L33" s="8">
        <f t="shared" si="1"/>
        <v>30.550504633038937</v>
      </c>
      <c r="M33" s="8">
        <f t="shared" si="2"/>
        <v>7.0501164537782168</v>
      </c>
      <c r="N33" s="9">
        <f t="shared" si="4"/>
        <v>433.33</v>
      </c>
      <c r="O33" s="9">
        <f t="shared" si="3"/>
        <v>433.33</v>
      </c>
    </row>
    <row r="34" spans="1:15" s="4" customFormat="1" ht="15.75" x14ac:dyDescent="0.2">
      <c r="A34" s="33">
        <v>30</v>
      </c>
      <c r="B34" s="46" t="s">
        <v>24</v>
      </c>
      <c r="C34" s="50" t="s">
        <v>18</v>
      </c>
      <c r="D34" s="43" t="s">
        <v>19</v>
      </c>
      <c r="E34" s="22">
        <v>1</v>
      </c>
      <c r="F34" s="20">
        <v>385</v>
      </c>
      <c r="G34" s="54">
        <v>402.5</v>
      </c>
      <c r="H34" s="56">
        <v>350</v>
      </c>
      <c r="I34" s="6"/>
      <c r="J34" s="6"/>
      <c r="K34" s="6">
        <f t="shared" si="0"/>
        <v>379.16666666666669</v>
      </c>
      <c r="L34" s="8">
        <f t="shared" si="1"/>
        <v>26.731691553909066</v>
      </c>
      <c r="M34" s="8">
        <f t="shared" si="2"/>
        <v>7.0501164537782142</v>
      </c>
      <c r="N34" s="9">
        <f t="shared" si="4"/>
        <v>379.17</v>
      </c>
      <c r="O34" s="9">
        <f t="shared" si="3"/>
        <v>379.17</v>
      </c>
    </row>
    <row r="35" spans="1:15" s="4" customFormat="1" ht="15.75" x14ac:dyDescent="0.2">
      <c r="A35" s="33">
        <v>31</v>
      </c>
      <c r="B35" s="46" t="s">
        <v>25</v>
      </c>
      <c r="C35" s="50" t="s">
        <v>18</v>
      </c>
      <c r="D35" s="43" t="s">
        <v>19</v>
      </c>
      <c r="E35" s="22">
        <v>1</v>
      </c>
      <c r="F35" s="20">
        <v>550</v>
      </c>
      <c r="G35" s="54">
        <v>575</v>
      </c>
      <c r="H35" s="56">
        <v>500</v>
      </c>
      <c r="I35" s="6"/>
      <c r="J35" s="6"/>
      <c r="K35" s="6">
        <f t="shared" si="0"/>
        <v>541.66666666666663</v>
      </c>
      <c r="L35" s="8">
        <f t="shared" si="1"/>
        <v>38.188130791298668</v>
      </c>
      <c r="M35" s="8">
        <f t="shared" si="2"/>
        <v>7.0501164537782159</v>
      </c>
      <c r="N35" s="9">
        <f t="shared" si="4"/>
        <v>541.66999999999996</v>
      </c>
      <c r="O35" s="9">
        <f t="shared" si="3"/>
        <v>541.66999999999996</v>
      </c>
    </row>
    <row r="36" spans="1:15" s="4" customFormat="1" ht="15.75" x14ac:dyDescent="0.2">
      <c r="A36" s="33">
        <v>32</v>
      </c>
      <c r="B36" s="46" t="s">
        <v>26</v>
      </c>
      <c r="C36" s="50" t="s">
        <v>18</v>
      </c>
      <c r="D36" s="43" t="s">
        <v>19</v>
      </c>
      <c r="E36" s="22">
        <v>1</v>
      </c>
      <c r="F36" s="20">
        <v>495</v>
      </c>
      <c r="G36" s="54">
        <v>517.5</v>
      </c>
      <c r="H36" s="56">
        <v>450</v>
      </c>
      <c r="I36" s="6"/>
      <c r="J36" s="6"/>
      <c r="K36" s="6">
        <f t="shared" si="0"/>
        <v>487.5</v>
      </c>
      <c r="L36" s="8">
        <f t="shared" si="1"/>
        <v>34.369317712168801</v>
      </c>
      <c r="M36" s="8">
        <f t="shared" si="2"/>
        <v>7.0501164537782159</v>
      </c>
      <c r="N36" s="9">
        <f t="shared" si="4"/>
        <v>487.5</v>
      </c>
      <c r="O36" s="9">
        <f t="shared" si="3"/>
        <v>487.5</v>
      </c>
    </row>
    <row r="37" spans="1:15" s="4" customFormat="1" ht="15.75" x14ac:dyDescent="0.25">
      <c r="A37" s="33">
        <v>33</v>
      </c>
      <c r="B37" s="45"/>
      <c r="C37" s="45"/>
      <c r="D37" s="43"/>
      <c r="E37" s="22"/>
      <c r="F37" s="20">
        <v>0</v>
      </c>
      <c r="G37" s="54">
        <v>0</v>
      </c>
      <c r="H37" s="56">
        <v>0</v>
      </c>
      <c r="I37" s="6"/>
      <c r="J37" s="6"/>
      <c r="K37" s="6">
        <f t="shared" si="0"/>
        <v>0</v>
      </c>
      <c r="L37" s="8">
        <f t="shared" si="1"/>
        <v>0</v>
      </c>
      <c r="M37" s="8" t="e">
        <f t="shared" si="2"/>
        <v>#DIV/0!</v>
      </c>
      <c r="N37" s="9">
        <f t="shared" si="4"/>
        <v>0</v>
      </c>
      <c r="O37" s="9">
        <f t="shared" si="3"/>
        <v>0</v>
      </c>
    </row>
    <row r="38" spans="1:15" s="4" customFormat="1" ht="15.75" x14ac:dyDescent="0.2">
      <c r="A38" s="33">
        <v>34</v>
      </c>
      <c r="B38" s="46" t="s">
        <v>24</v>
      </c>
      <c r="C38" s="50" t="s">
        <v>18</v>
      </c>
      <c r="D38" s="43" t="s">
        <v>19</v>
      </c>
      <c r="E38" s="22">
        <v>1</v>
      </c>
      <c r="F38" s="20">
        <v>880</v>
      </c>
      <c r="G38" s="54">
        <v>920</v>
      </c>
      <c r="H38" s="56">
        <v>800</v>
      </c>
      <c r="I38" s="6"/>
      <c r="J38" s="6"/>
      <c r="K38" s="6">
        <f t="shared" si="0"/>
        <v>866.66666666666663</v>
      </c>
      <c r="L38" s="8">
        <f t="shared" si="1"/>
        <v>61.101009266077874</v>
      </c>
      <c r="M38" s="8">
        <f t="shared" si="2"/>
        <v>7.0501164537782168</v>
      </c>
      <c r="N38" s="9">
        <f t="shared" si="4"/>
        <v>866.67</v>
      </c>
      <c r="O38" s="9">
        <f t="shared" si="3"/>
        <v>866.67</v>
      </c>
    </row>
    <row r="39" spans="1:15" s="4" customFormat="1" ht="15.75" x14ac:dyDescent="0.2">
      <c r="A39" s="33">
        <v>35</v>
      </c>
      <c r="B39" s="46" t="s">
        <v>33</v>
      </c>
      <c r="C39" s="50" t="s">
        <v>18</v>
      </c>
      <c r="D39" s="43" t="s">
        <v>19</v>
      </c>
      <c r="E39" s="22">
        <v>1</v>
      </c>
      <c r="F39" s="20">
        <v>2200</v>
      </c>
      <c r="G39" s="54">
        <v>2300</v>
      </c>
      <c r="H39" s="56">
        <v>2000</v>
      </c>
      <c r="I39" s="6"/>
      <c r="J39" s="6"/>
      <c r="K39" s="6">
        <f t="shared" si="0"/>
        <v>2166.6666666666665</v>
      </c>
      <c r="L39" s="8">
        <f t="shared" si="1"/>
        <v>152.75252316519467</v>
      </c>
      <c r="M39" s="8">
        <f t="shared" si="2"/>
        <v>7.0501164537782159</v>
      </c>
      <c r="N39" s="9">
        <f t="shared" si="4"/>
        <v>2166.67</v>
      </c>
      <c r="O39" s="9">
        <f t="shared" si="3"/>
        <v>2166.67</v>
      </c>
    </row>
    <row r="40" spans="1:15" s="4" customFormat="1" ht="15.75" x14ac:dyDescent="0.2">
      <c r="A40" s="33">
        <v>36</v>
      </c>
      <c r="B40" s="46" t="s">
        <v>129</v>
      </c>
      <c r="C40" s="50" t="s">
        <v>18</v>
      </c>
      <c r="D40" s="43" t="s">
        <v>19</v>
      </c>
      <c r="E40" s="22">
        <v>1</v>
      </c>
      <c r="F40" s="20">
        <v>3300</v>
      </c>
      <c r="G40" s="54">
        <v>3450</v>
      </c>
      <c r="H40" s="56">
        <v>3000</v>
      </c>
      <c r="I40" s="6"/>
      <c r="J40" s="6"/>
      <c r="K40" s="6">
        <f t="shared" si="0"/>
        <v>3250</v>
      </c>
      <c r="L40" s="8">
        <f t="shared" si="1"/>
        <v>229.128784747792</v>
      </c>
      <c r="M40" s="8">
        <f t="shared" si="2"/>
        <v>7.0501164537782159</v>
      </c>
      <c r="N40" s="9">
        <f t="shared" si="4"/>
        <v>3250</v>
      </c>
      <c r="O40" s="9">
        <f t="shared" si="3"/>
        <v>3250</v>
      </c>
    </row>
    <row r="41" spans="1:15" s="4" customFormat="1" ht="15.75" x14ac:dyDescent="0.25">
      <c r="A41" s="33">
        <v>37</v>
      </c>
      <c r="B41" s="45" t="s">
        <v>34</v>
      </c>
      <c r="C41" s="45"/>
      <c r="D41" s="43"/>
      <c r="E41" s="22"/>
      <c r="F41" s="20">
        <v>0</v>
      </c>
      <c r="G41" s="54">
        <v>0</v>
      </c>
      <c r="H41" s="56">
        <v>1000</v>
      </c>
      <c r="I41" s="6"/>
      <c r="J41" s="6"/>
      <c r="K41" s="6">
        <f t="shared" si="0"/>
        <v>333.33333333333331</v>
      </c>
      <c r="L41" s="8">
        <f t="shared" si="1"/>
        <v>577.35026918962581</v>
      </c>
      <c r="M41" s="8">
        <f t="shared" si="2"/>
        <v>173.20508075688775</v>
      </c>
      <c r="N41" s="9">
        <f t="shared" si="4"/>
        <v>333.33</v>
      </c>
      <c r="O41" s="9">
        <f t="shared" si="3"/>
        <v>0</v>
      </c>
    </row>
    <row r="42" spans="1:15" s="4" customFormat="1" ht="15.75" x14ac:dyDescent="0.2">
      <c r="A42" s="33">
        <v>38</v>
      </c>
      <c r="B42" s="46" t="s">
        <v>22</v>
      </c>
      <c r="C42" s="50" t="s">
        <v>18</v>
      </c>
      <c r="D42" s="43" t="s">
        <v>19</v>
      </c>
      <c r="E42" s="22">
        <v>1</v>
      </c>
      <c r="F42" s="20">
        <v>1100</v>
      </c>
      <c r="G42" s="54">
        <v>1150</v>
      </c>
      <c r="H42" s="56">
        <v>500</v>
      </c>
      <c r="I42" s="6"/>
      <c r="J42" s="6"/>
      <c r="K42" s="6">
        <f t="shared" si="0"/>
        <v>916.66666666666663</v>
      </c>
      <c r="L42" s="8">
        <f t="shared" si="1"/>
        <v>361.70890690351177</v>
      </c>
      <c r="M42" s="8">
        <f t="shared" si="2"/>
        <v>39.459153480383101</v>
      </c>
      <c r="N42" s="9">
        <f t="shared" si="4"/>
        <v>916.67</v>
      </c>
      <c r="O42" s="9">
        <f t="shared" si="3"/>
        <v>916.67</v>
      </c>
    </row>
    <row r="43" spans="1:15" s="4" customFormat="1" ht="15.75" x14ac:dyDescent="0.2">
      <c r="A43" s="33">
        <v>39</v>
      </c>
      <c r="B43" s="46" t="s">
        <v>23</v>
      </c>
      <c r="C43" s="50" t="s">
        <v>18</v>
      </c>
      <c r="D43" s="43" t="s">
        <v>19</v>
      </c>
      <c r="E43" s="22">
        <v>1</v>
      </c>
      <c r="F43" s="20">
        <v>550</v>
      </c>
      <c r="G43" s="54">
        <v>575</v>
      </c>
      <c r="H43" s="56">
        <v>400</v>
      </c>
      <c r="I43" s="6"/>
      <c r="J43" s="6"/>
      <c r="K43" s="6">
        <f t="shared" si="0"/>
        <v>508.33333333333331</v>
      </c>
      <c r="L43" s="8">
        <f t="shared" si="1"/>
        <v>94.64847243000456</v>
      </c>
      <c r="M43" s="8">
        <f t="shared" si="2"/>
        <v>18.619371625574669</v>
      </c>
      <c r="N43" s="9">
        <f t="shared" si="4"/>
        <v>508.33</v>
      </c>
      <c r="O43" s="9">
        <f t="shared" si="3"/>
        <v>508.33</v>
      </c>
    </row>
    <row r="44" spans="1:15" s="4" customFormat="1" ht="15.75" x14ac:dyDescent="0.2">
      <c r="A44" s="33">
        <v>40</v>
      </c>
      <c r="B44" s="46" t="s">
        <v>35</v>
      </c>
      <c r="C44" s="50" t="s">
        <v>18</v>
      </c>
      <c r="D44" s="43" t="s">
        <v>19</v>
      </c>
      <c r="E44" s="22">
        <v>1</v>
      </c>
      <c r="F44" s="20">
        <v>440</v>
      </c>
      <c r="G44" s="54">
        <v>460</v>
      </c>
      <c r="H44" s="56">
        <v>1000</v>
      </c>
      <c r="I44" s="6"/>
      <c r="J44" s="6"/>
      <c r="K44" s="6">
        <f t="shared" si="0"/>
        <v>633.33333333333337</v>
      </c>
      <c r="L44" s="8">
        <f t="shared" si="1"/>
        <v>317.70006819850283</v>
      </c>
      <c r="M44" s="8">
        <f t="shared" si="2"/>
        <v>50.1631686629215</v>
      </c>
      <c r="N44" s="9">
        <f t="shared" si="4"/>
        <v>633.33000000000004</v>
      </c>
      <c r="O44" s="9">
        <f t="shared" si="3"/>
        <v>633.33000000000004</v>
      </c>
    </row>
    <row r="45" spans="1:15" s="4" customFormat="1" ht="15.75" x14ac:dyDescent="0.2">
      <c r="A45" s="33">
        <v>41</v>
      </c>
      <c r="B45" s="46" t="s">
        <v>25</v>
      </c>
      <c r="C45" s="50" t="s">
        <v>18</v>
      </c>
      <c r="D45" s="43" t="s">
        <v>19</v>
      </c>
      <c r="E45" s="22">
        <v>1</v>
      </c>
      <c r="F45" s="20">
        <v>660</v>
      </c>
      <c r="G45" s="54">
        <v>690</v>
      </c>
      <c r="H45" s="56">
        <v>600</v>
      </c>
      <c r="I45" s="6"/>
      <c r="J45" s="6"/>
      <c r="K45" s="6">
        <f t="shared" si="0"/>
        <v>650</v>
      </c>
      <c r="L45" s="8">
        <f t="shared" si="1"/>
        <v>45.825756949558397</v>
      </c>
      <c r="M45" s="8">
        <f t="shared" si="2"/>
        <v>7.0501164537782142</v>
      </c>
      <c r="N45" s="9">
        <f t="shared" si="4"/>
        <v>650</v>
      </c>
      <c r="O45" s="9">
        <f t="shared" si="3"/>
        <v>650</v>
      </c>
    </row>
    <row r="46" spans="1:15" s="4" customFormat="1" ht="15.75" x14ac:dyDescent="0.2">
      <c r="A46" s="33">
        <v>42</v>
      </c>
      <c r="B46" s="47" t="s">
        <v>26</v>
      </c>
      <c r="C46" s="50" t="s">
        <v>18</v>
      </c>
      <c r="D46" s="43" t="s">
        <v>19</v>
      </c>
      <c r="E46" s="22">
        <v>1</v>
      </c>
      <c r="F46" s="20">
        <v>605</v>
      </c>
      <c r="G46" s="54">
        <v>632.5</v>
      </c>
      <c r="H46" s="56">
        <v>550</v>
      </c>
      <c r="I46" s="6"/>
      <c r="J46" s="6"/>
      <c r="K46" s="6">
        <f t="shared" si="0"/>
        <v>595.83333333333337</v>
      </c>
      <c r="L46" s="8">
        <f t="shared" si="1"/>
        <v>42.006943870428529</v>
      </c>
      <c r="M46" s="8">
        <f t="shared" si="2"/>
        <v>7.0501164537782142</v>
      </c>
      <c r="N46" s="9">
        <f t="shared" si="4"/>
        <v>595.83000000000004</v>
      </c>
      <c r="O46" s="9">
        <f t="shared" si="3"/>
        <v>595.83000000000004</v>
      </c>
    </row>
    <row r="47" spans="1:15" s="4" customFormat="1" ht="15.75" x14ac:dyDescent="0.25">
      <c r="A47" s="33">
        <v>43</v>
      </c>
      <c r="B47" s="45" t="s">
        <v>36</v>
      </c>
      <c r="C47" s="45"/>
      <c r="D47" s="43"/>
      <c r="E47" s="22"/>
      <c r="F47" s="20">
        <v>0</v>
      </c>
      <c r="G47" s="54">
        <v>0</v>
      </c>
      <c r="H47" s="56">
        <v>0</v>
      </c>
      <c r="I47" s="6"/>
      <c r="J47" s="6"/>
      <c r="K47" s="6">
        <f t="shared" si="0"/>
        <v>0</v>
      </c>
      <c r="L47" s="8">
        <f t="shared" si="1"/>
        <v>0</v>
      </c>
      <c r="M47" s="8" t="e">
        <f t="shared" si="2"/>
        <v>#DIV/0!</v>
      </c>
      <c r="N47" s="9">
        <f t="shared" si="4"/>
        <v>0</v>
      </c>
      <c r="O47" s="9">
        <f t="shared" si="3"/>
        <v>0</v>
      </c>
    </row>
    <row r="48" spans="1:15" s="4" customFormat="1" ht="15.75" x14ac:dyDescent="0.2">
      <c r="A48" s="33">
        <v>44</v>
      </c>
      <c r="B48" s="46" t="s">
        <v>23</v>
      </c>
      <c r="C48" s="50" t="s">
        <v>18</v>
      </c>
      <c r="D48" s="43" t="s">
        <v>19</v>
      </c>
      <c r="E48" s="22">
        <v>1</v>
      </c>
      <c r="F48" s="20">
        <v>770</v>
      </c>
      <c r="G48" s="54">
        <v>805</v>
      </c>
      <c r="H48" s="56">
        <v>700</v>
      </c>
      <c r="I48" s="6"/>
      <c r="J48" s="6"/>
      <c r="K48" s="6">
        <f t="shared" si="0"/>
        <v>758.33333333333337</v>
      </c>
      <c r="L48" s="8">
        <f t="shared" si="1"/>
        <v>53.463383107818132</v>
      </c>
      <c r="M48" s="8">
        <f t="shared" si="2"/>
        <v>7.0501164537782142</v>
      </c>
      <c r="N48" s="9">
        <f t="shared" si="4"/>
        <v>758.33</v>
      </c>
      <c r="O48" s="9">
        <f t="shared" si="3"/>
        <v>758.33</v>
      </c>
    </row>
    <row r="49" spans="1:15" s="4" customFormat="1" ht="15.75" x14ac:dyDescent="0.2">
      <c r="A49" s="33">
        <v>45</v>
      </c>
      <c r="B49" s="46" t="s">
        <v>24</v>
      </c>
      <c r="C49" s="50" t="s">
        <v>18</v>
      </c>
      <c r="D49" s="43" t="s">
        <v>19</v>
      </c>
      <c r="E49" s="22">
        <v>1</v>
      </c>
      <c r="F49" s="20">
        <v>550</v>
      </c>
      <c r="G49" s="54">
        <v>575</v>
      </c>
      <c r="H49" s="56">
        <v>500</v>
      </c>
      <c r="I49" s="6"/>
      <c r="J49" s="6"/>
      <c r="K49" s="6">
        <f t="shared" si="0"/>
        <v>541.66666666666663</v>
      </c>
      <c r="L49" s="8">
        <f t="shared" si="1"/>
        <v>38.188130791298668</v>
      </c>
      <c r="M49" s="8">
        <f t="shared" si="2"/>
        <v>7.0501164537782159</v>
      </c>
      <c r="N49" s="9">
        <f t="shared" si="4"/>
        <v>541.66999999999996</v>
      </c>
      <c r="O49" s="9">
        <f t="shared" si="3"/>
        <v>541.66999999999996</v>
      </c>
    </row>
    <row r="50" spans="1:15" s="4" customFormat="1" ht="15.75" x14ac:dyDescent="0.2">
      <c r="A50" s="33">
        <v>46</v>
      </c>
      <c r="B50" s="46" t="s">
        <v>37</v>
      </c>
      <c r="C50" s="50" t="s">
        <v>18</v>
      </c>
      <c r="D50" s="43" t="s">
        <v>19</v>
      </c>
      <c r="E50" s="22">
        <v>1</v>
      </c>
      <c r="F50" s="20">
        <v>1320</v>
      </c>
      <c r="G50" s="54">
        <v>1380</v>
      </c>
      <c r="H50" s="56">
        <v>1200</v>
      </c>
      <c r="I50" s="6"/>
      <c r="J50" s="6"/>
      <c r="K50" s="6">
        <f t="shared" si="0"/>
        <v>1300</v>
      </c>
      <c r="L50" s="8">
        <f t="shared" si="1"/>
        <v>91.651513899116793</v>
      </c>
      <c r="M50" s="8">
        <f t="shared" si="2"/>
        <v>7.0501164537782142</v>
      </c>
      <c r="N50" s="9">
        <f t="shared" si="4"/>
        <v>1300</v>
      </c>
      <c r="O50" s="9">
        <f t="shared" si="3"/>
        <v>1300</v>
      </c>
    </row>
    <row r="51" spans="1:15" s="4" customFormat="1" ht="15.75" x14ac:dyDescent="0.2">
      <c r="A51" s="33">
        <v>47</v>
      </c>
      <c r="B51" s="46" t="s">
        <v>25</v>
      </c>
      <c r="C51" s="50" t="s">
        <v>18</v>
      </c>
      <c r="D51" s="43" t="s">
        <v>19</v>
      </c>
      <c r="E51" s="22">
        <v>1</v>
      </c>
      <c r="F51" s="20">
        <v>770</v>
      </c>
      <c r="G51" s="54">
        <v>805</v>
      </c>
      <c r="H51" s="56">
        <v>700</v>
      </c>
      <c r="I51" s="6"/>
      <c r="J51" s="6"/>
      <c r="K51" s="6">
        <f t="shared" si="0"/>
        <v>758.33333333333337</v>
      </c>
      <c r="L51" s="8">
        <f t="shared" si="1"/>
        <v>53.463383107818132</v>
      </c>
      <c r="M51" s="8">
        <f t="shared" si="2"/>
        <v>7.0501164537782142</v>
      </c>
      <c r="N51" s="9">
        <f t="shared" si="4"/>
        <v>758.33</v>
      </c>
      <c r="O51" s="9">
        <f t="shared" si="3"/>
        <v>758.33</v>
      </c>
    </row>
    <row r="52" spans="1:15" s="4" customFormat="1" ht="15.75" x14ac:dyDescent="0.2">
      <c r="A52" s="33">
        <v>48</v>
      </c>
      <c r="B52" s="47" t="s">
        <v>130</v>
      </c>
      <c r="C52" s="50" t="s">
        <v>18</v>
      </c>
      <c r="D52" s="43" t="s">
        <v>19</v>
      </c>
      <c r="E52" s="22">
        <v>1</v>
      </c>
      <c r="F52" s="20">
        <v>990</v>
      </c>
      <c r="G52" s="54">
        <v>1035</v>
      </c>
      <c r="H52" s="56">
        <v>900</v>
      </c>
      <c r="I52" s="6"/>
      <c r="J52" s="6"/>
      <c r="K52" s="6">
        <f t="shared" si="0"/>
        <v>975</v>
      </c>
      <c r="L52" s="8">
        <f t="shared" si="1"/>
        <v>68.738635424337602</v>
      </c>
      <c r="M52" s="8">
        <f t="shared" si="2"/>
        <v>7.0501164537782159</v>
      </c>
      <c r="N52" s="9">
        <f t="shared" si="4"/>
        <v>975</v>
      </c>
      <c r="O52" s="9">
        <f t="shared" si="3"/>
        <v>975</v>
      </c>
    </row>
    <row r="53" spans="1:15" s="4" customFormat="1" ht="15.75" x14ac:dyDescent="0.2">
      <c r="A53" s="33">
        <v>49</v>
      </c>
      <c r="B53" s="47" t="s">
        <v>131</v>
      </c>
      <c r="C53" s="50" t="s">
        <v>18</v>
      </c>
      <c r="D53" s="43" t="s">
        <v>19</v>
      </c>
      <c r="E53" s="22">
        <v>1</v>
      </c>
      <c r="F53" s="20">
        <v>1100</v>
      </c>
      <c r="G53" s="54">
        <v>1150</v>
      </c>
      <c r="H53" s="56">
        <v>1000</v>
      </c>
      <c r="I53" s="6"/>
      <c r="J53" s="6"/>
      <c r="K53" s="6">
        <f t="shared" si="0"/>
        <v>1083.3333333333333</v>
      </c>
      <c r="L53" s="8">
        <f t="shared" si="1"/>
        <v>76.376261582597337</v>
      </c>
      <c r="M53" s="8">
        <f t="shared" si="2"/>
        <v>7.0501164537782159</v>
      </c>
      <c r="N53" s="9">
        <f t="shared" si="4"/>
        <v>1083.33</v>
      </c>
      <c r="O53" s="9">
        <f t="shared" si="3"/>
        <v>1083.33</v>
      </c>
    </row>
    <row r="54" spans="1:15" s="4" customFormat="1" ht="15.75" x14ac:dyDescent="0.2">
      <c r="A54" s="33">
        <v>50</v>
      </c>
      <c r="B54" s="47" t="s">
        <v>132</v>
      </c>
      <c r="C54" s="50" t="s">
        <v>18</v>
      </c>
      <c r="D54" s="43" t="s">
        <v>19</v>
      </c>
      <c r="E54" s="22">
        <v>1</v>
      </c>
      <c r="F54" s="20">
        <v>1210</v>
      </c>
      <c r="G54" s="54">
        <v>1265</v>
      </c>
      <c r="H54" s="56">
        <v>1100</v>
      </c>
      <c r="I54" s="6"/>
      <c r="J54" s="6"/>
      <c r="K54" s="6">
        <f t="shared" si="0"/>
        <v>1191.6666666666667</v>
      </c>
      <c r="L54" s="8">
        <f t="shared" si="1"/>
        <v>84.013887740857058</v>
      </c>
      <c r="M54" s="8">
        <f t="shared" si="2"/>
        <v>7.0501164537782142</v>
      </c>
      <c r="N54" s="9">
        <f t="shared" si="4"/>
        <v>1191.67</v>
      </c>
      <c r="O54" s="9">
        <f t="shared" si="3"/>
        <v>1191.67</v>
      </c>
    </row>
    <row r="55" spans="1:15" s="4" customFormat="1" ht="15.75" x14ac:dyDescent="0.2">
      <c r="A55" s="33">
        <v>51</v>
      </c>
      <c r="B55" s="47" t="s">
        <v>133</v>
      </c>
      <c r="C55" s="50" t="s">
        <v>18</v>
      </c>
      <c r="D55" s="43" t="s">
        <v>19</v>
      </c>
      <c r="E55" s="22">
        <v>1</v>
      </c>
      <c r="F55" s="20">
        <v>1320</v>
      </c>
      <c r="G55" s="54">
        <v>1380</v>
      </c>
      <c r="H55" s="56">
        <v>1200</v>
      </c>
      <c r="I55" s="6"/>
      <c r="J55" s="6"/>
      <c r="K55" s="6">
        <f t="shared" si="0"/>
        <v>1300</v>
      </c>
      <c r="L55" s="8">
        <f t="shared" si="1"/>
        <v>91.651513899116793</v>
      </c>
      <c r="M55" s="8">
        <f t="shared" si="2"/>
        <v>7.0501164537782142</v>
      </c>
      <c r="N55" s="9">
        <f t="shared" si="4"/>
        <v>1300</v>
      </c>
      <c r="O55" s="9">
        <f t="shared" si="3"/>
        <v>1300</v>
      </c>
    </row>
    <row r="56" spans="1:15" s="4" customFormat="1" ht="15.75" x14ac:dyDescent="0.2">
      <c r="A56" s="33">
        <v>52</v>
      </c>
      <c r="B56" s="47" t="s">
        <v>134</v>
      </c>
      <c r="C56" s="50" t="s">
        <v>18</v>
      </c>
      <c r="D56" s="43" t="s">
        <v>19</v>
      </c>
      <c r="E56" s="22">
        <v>1</v>
      </c>
      <c r="F56" s="20">
        <v>1540</v>
      </c>
      <c r="G56" s="54">
        <v>1610</v>
      </c>
      <c r="H56" s="56">
        <v>1400</v>
      </c>
      <c r="I56" s="6"/>
      <c r="J56" s="6"/>
      <c r="K56" s="6">
        <f t="shared" si="0"/>
        <v>1516.6666666666667</v>
      </c>
      <c r="L56" s="8">
        <f t="shared" si="1"/>
        <v>106.92676621563626</v>
      </c>
      <c r="M56" s="8">
        <f t="shared" si="2"/>
        <v>7.0501164537782142</v>
      </c>
      <c r="N56" s="9">
        <f t="shared" si="4"/>
        <v>1516.67</v>
      </c>
      <c r="O56" s="9">
        <f t="shared" si="3"/>
        <v>1516.67</v>
      </c>
    </row>
    <row r="57" spans="1:15" s="4" customFormat="1" ht="15.75" x14ac:dyDescent="0.2">
      <c r="A57" s="33">
        <v>53</v>
      </c>
      <c r="B57" s="47" t="s">
        <v>135</v>
      </c>
      <c r="C57" s="50" t="s">
        <v>18</v>
      </c>
      <c r="D57" s="43" t="s">
        <v>19</v>
      </c>
      <c r="E57" s="22">
        <v>1</v>
      </c>
      <c r="F57" s="20">
        <v>2750</v>
      </c>
      <c r="G57" s="54">
        <v>2875</v>
      </c>
      <c r="H57" s="56">
        <v>2500</v>
      </c>
      <c r="I57" s="6"/>
      <c r="J57" s="6"/>
      <c r="K57" s="6">
        <f t="shared" si="0"/>
        <v>2708.3333333333335</v>
      </c>
      <c r="L57" s="8">
        <f t="shared" si="1"/>
        <v>190.94065395649332</v>
      </c>
      <c r="M57" s="8">
        <f t="shared" si="2"/>
        <v>7.0501164537782142</v>
      </c>
      <c r="N57" s="9">
        <f t="shared" si="4"/>
        <v>2708.33</v>
      </c>
      <c r="O57" s="9">
        <f t="shared" si="3"/>
        <v>2708.33</v>
      </c>
    </row>
    <row r="58" spans="1:15" s="4" customFormat="1" ht="15.75" x14ac:dyDescent="0.2">
      <c r="A58" s="33">
        <v>54</v>
      </c>
      <c r="B58" s="47" t="s">
        <v>136</v>
      </c>
      <c r="C58" s="50" t="s">
        <v>18</v>
      </c>
      <c r="D58" s="43" t="s">
        <v>19</v>
      </c>
      <c r="E58" s="22">
        <v>1</v>
      </c>
      <c r="F58" s="20">
        <v>2750</v>
      </c>
      <c r="G58" s="54">
        <v>2875</v>
      </c>
      <c r="H58" s="56">
        <v>2500</v>
      </c>
      <c r="I58" s="6"/>
      <c r="J58" s="6"/>
      <c r="K58" s="6">
        <f t="shared" si="0"/>
        <v>2708.3333333333335</v>
      </c>
      <c r="L58" s="8">
        <f t="shared" si="1"/>
        <v>190.94065395649332</v>
      </c>
      <c r="M58" s="8">
        <f t="shared" si="2"/>
        <v>7.0501164537782142</v>
      </c>
      <c r="N58" s="9">
        <f t="shared" si="4"/>
        <v>2708.33</v>
      </c>
      <c r="O58" s="9">
        <f t="shared" si="3"/>
        <v>2708.33</v>
      </c>
    </row>
    <row r="59" spans="1:15" s="4" customFormat="1" ht="15.75" x14ac:dyDescent="0.25">
      <c r="A59" s="33">
        <v>55</v>
      </c>
      <c r="B59" s="45" t="s">
        <v>38</v>
      </c>
      <c r="C59" s="45"/>
      <c r="D59" s="43"/>
      <c r="E59" s="22"/>
      <c r="F59" s="20">
        <v>0</v>
      </c>
      <c r="G59" s="54">
        <v>0</v>
      </c>
      <c r="H59" s="56">
        <v>0</v>
      </c>
      <c r="I59" s="6"/>
      <c r="J59" s="6"/>
      <c r="K59" s="6">
        <f t="shared" si="0"/>
        <v>0</v>
      </c>
      <c r="L59" s="8">
        <f t="shared" si="1"/>
        <v>0</v>
      </c>
      <c r="M59" s="8" t="e">
        <f t="shared" si="2"/>
        <v>#DIV/0!</v>
      </c>
      <c r="N59" s="9">
        <f t="shared" si="4"/>
        <v>0</v>
      </c>
      <c r="O59" s="9">
        <f t="shared" si="3"/>
        <v>0</v>
      </c>
    </row>
    <row r="60" spans="1:15" s="4" customFormat="1" ht="15.75" x14ac:dyDescent="0.2">
      <c r="A60" s="33">
        <v>56</v>
      </c>
      <c r="B60" s="46" t="s">
        <v>23</v>
      </c>
      <c r="C60" s="50" t="s">
        <v>18</v>
      </c>
      <c r="D60" s="43" t="s">
        <v>19</v>
      </c>
      <c r="E60" s="22">
        <v>1</v>
      </c>
      <c r="F60" s="20">
        <v>770</v>
      </c>
      <c r="G60" s="54">
        <v>805</v>
      </c>
      <c r="H60" s="56">
        <v>700</v>
      </c>
      <c r="I60" s="6"/>
      <c r="J60" s="6"/>
      <c r="K60" s="6">
        <f t="shared" si="0"/>
        <v>758.33333333333337</v>
      </c>
      <c r="L60" s="8">
        <f t="shared" si="1"/>
        <v>53.463383107818132</v>
      </c>
      <c r="M60" s="8">
        <f t="shared" si="2"/>
        <v>7.0501164537782142</v>
      </c>
      <c r="N60" s="9">
        <f t="shared" si="4"/>
        <v>758.33</v>
      </c>
      <c r="O60" s="9">
        <f t="shared" si="3"/>
        <v>758.33</v>
      </c>
    </row>
    <row r="61" spans="1:15" s="4" customFormat="1" ht="15.75" x14ac:dyDescent="0.2">
      <c r="A61" s="33">
        <v>57</v>
      </c>
      <c r="B61" s="46" t="s">
        <v>24</v>
      </c>
      <c r="C61" s="50" t="s">
        <v>18</v>
      </c>
      <c r="D61" s="43" t="s">
        <v>19</v>
      </c>
      <c r="E61" s="22">
        <v>1</v>
      </c>
      <c r="F61" s="20">
        <v>550</v>
      </c>
      <c r="G61" s="54">
        <v>575</v>
      </c>
      <c r="H61" s="56">
        <v>500</v>
      </c>
      <c r="I61" s="6"/>
      <c r="J61" s="6"/>
      <c r="K61" s="6">
        <f t="shared" si="0"/>
        <v>541.66666666666663</v>
      </c>
      <c r="L61" s="8">
        <f t="shared" si="1"/>
        <v>38.188130791298668</v>
      </c>
      <c r="M61" s="8">
        <f t="shared" si="2"/>
        <v>7.0501164537782159</v>
      </c>
      <c r="N61" s="9">
        <f t="shared" si="4"/>
        <v>541.66999999999996</v>
      </c>
      <c r="O61" s="9">
        <f t="shared" si="3"/>
        <v>541.66999999999996</v>
      </c>
    </row>
    <row r="62" spans="1:15" s="4" customFormat="1" ht="15.75" x14ac:dyDescent="0.2">
      <c r="A62" s="33">
        <v>58</v>
      </c>
      <c r="B62" s="46" t="s">
        <v>25</v>
      </c>
      <c r="C62" s="50" t="s">
        <v>18</v>
      </c>
      <c r="D62" s="43" t="s">
        <v>19</v>
      </c>
      <c r="E62" s="22">
        <v>1</v>
      </c>
      <c r="F62" s="20">
        <v>770</v>
      </c>
      <c r="G62" s="54">
        <v>805</v>
      </c>
      <c r="H62" s="56">
        <v>700</v>
      </c>
      <c r="I62" s="6"/>
      <c r="J62" s="6"/>
      <c r="K62" s="6">
        <f t="shared" ref="K62:K124" si="5">AVERAGE(F62:H62)</f>
        <v>758.33333333333337</v>
      </c>
      <c r="L62" s="8">
        <f t="shared" ref="L62:L124" si="6">SQRT(((SUM((POWER(H62-K62,2)),(POWER(G62-K62,2)),(POWER(F62-K62,2)))/(COLUMNS(F62:H62)-1))))</f>
        <v>53.463383107818132</v>
      </c>
      <c r="M62" s="8">
        <f t="shared" ref="M62:M124" si="7">L62/K62*100</f>
        <v>7.0501164537782142</v>
      </c>
      <c r="N62" s="9">
        <f t="shared" si="4"/>
        <v>758.33</v>
      </c>
      <c r="O62" s="9">
        <f t="shared" ref="O62:O124" si="8">N62*E62</f>
        <v>758.33</v>
      </c>
    </row>
    <row r="63" spans="1:15" s="4" customFormat="1" ht="15.75" x14ac:dyDescent="0.2">
      <c r="A63" s="33">
        <v>59</v>
      </c>
      <c r="B63" s="46" t="s">
        <v>26</v>
      </c>
      <c r="C63" s="50" t="s">
        <v>18</v>
      </c>
      <c r="D63" s="43" t="s">
        <v>19</v>
      </c>
      <c r="E63" s="22">
        <v>1</v>
      </c>
      <c r="F63" s="20">
        <v>660</v>
      </c>
      <c r="G63" s="54">
        <v>690</v>
      </c>
      <c r="H63" s="56">
        <v>600</v>
      </c>
      <c r="I63" s="6"/>
      <c r="J63" s="6"/>
      <c r="K63" s="6">
        <f t="shared" si="5"/>
        <v>650</v>
      </c>
      <c r="L63" s="8">
        <f t="shared" si="6"/>
        <v>45.825756949558397</v>
      </c>
      <c r="M63" s="8">
        <f t="shared" si="7"/>
        <v>7.0501164537782142</v>
      </c>
      <c r="N63" s="9">
        <f t="shared" ref="N63:N125" si="9">ROUND(K63,2)</f>
        <v>650</v>
      </c>
      <c r="O63" s="9">
        <f t="shared" si="8"/>
        <v>650</v>
      </c>
    </row>
    <row r="64" spans="1:15" s="4" customFormat="1" ht="15.75" x14ac:dyDescent="0.25">
      <c r="A64" s="33">
        <v>60</v>
      </c>
      <c r="B64" s="45" t="s">
        <v>137</v>
      </c>
      <c r="C64" s="45"/>
      <c r="D64" s="43"/>
      <c r="E64" s="24"/>
      <c r="F64" s="25">
        <v>0</v>
      </c>
      <c r="G64" s="55">
        <v>0</v>
      </c>
      <c r="H64" s="57"/>
      <c r="I64" s="26"/>
      <c r="J64" s="26"/>
      <c r="K64" s="6">
        <f t="shared" si="5"/>
        <v>0</v>
      </c>
      <c r="L64" s="8">
        <f t="shared" si="6"/>
        <v>0</v>
      </c>
      <c r="M64" s="8" t="e">
        <f t="shared" si="7"/>
        <v>#DIV/0!</v>
      </c>
      <c r="N64" s="9">
        <f t="shared" si="9"/>
        <v>0</v>
      </c>
      <c r="O64" s="9">
        <f t="shared" si="8"/>
        <v>0</v>
      </c>
    </row>
    <row r="65" spans="1:15" s="4" customFormat="1" ht="15.75" x14ac:dyDescent="0.2">
      <c r="A65" s="33">
        <v>61</v>
      </c>
      <c r="B65" s="46" t="s">
        <v>138</v>
      </c>
      <c r="C65" s="50" t="s">
        <v>18</v>
      </c>
      <c r="D65" s="43" t="s">
        <v>19</v>
      </c>
      <c r="E65" s="24">
        <v>1</v>
      </c>
      <c r="F65" s="25">
        <v>880</v>
      </c>
      <c r="G65" s="55">
        <v>920</v>
      </c>
      <c r="H65" s="57">
        <v>800</v>
      </c>
      <c r="I65" s="26"/>
      <c r="J65" s="26"/>
      <c r="K65" s="6">
        <f t="shared" si="5"/>
        <v>866.66666666666663</v>
      </c>
      <c r="L65" s="8">
        <f t="shared" si="6"/>
        <v>61.101009266077874</v>
      </c>
      <c r="M65" s="8">
        <f t="shared" si="7"/>
        <v>7.0501164537782168</v>
      </c>
      <c r="N65" s="9">
        <f t="shared" si="9"/>
        <v>866.67</v>
      </c>
      <c r="O65" s="9">
        <f t="shared" si="8"/>
        <v>866.67</v>
      </c>
    </row>
    <row r="66" spans="1:15" s="4" customFormat="1" ht="15.75" x14ac:dyDescent="0.2">
      <c r="A66" s="33">
        <v>62</v>
      </c>
      <c r="B66" s="46" t="s">
        <v>39</v>
      </c>
      <c r="C66" s="50" t="s">
        <v>18</v>
      </c>
      <c r="D66" s="43" t="s">
        <v>19</v>
      </c>
      <c r="E66" s="24">
        <v>1</v>
      </c>
      <c r="F66" s="25">
        <v>440</v>
      </c>
      <c r="G66" s="55">
        <v>460</v>
      </c>
      <c r="H66" s="57">
        <v>400</v>
      </c>
      <c r="I66" s="26"/>
      <c r="J66" s="26"/>
      <c r="K66" s="6">
        <f t="shared" si="5"/>
        <v>433.33333333333331</v>
      </c>
      <c r="L66" s="8">
        <f t="shared" si="6"/>
        <v>30.550504633038937</v>
      </c>
      <c r="M66" s="8">
        <f t="shared" si="7"/>
        <v>7.0501164537782168</v>
      </c>
      <c r="N66" s="9">
        <f t="shared" si="9"/>
        <v>433.33</v>
      </c>
      <c r="O66" s="9">
        <f t="shared" si="8"/>
        <v>433.33</v>
      </c>
    </row>
    <row r="67" spans="1:15" s="4" customFormat="1" ht="15.75" x14ac:dyDescent="0.2">
      <c r="A67" s="33">
        <v>63</v>
      </c>
      <c r="B67" s="46" t="s">
        <v>40</v>
      </c>
      <c r="C67" s="50" t="s">
        <v>18</v>
      </c>
      <c r="D67" s="43" t="s">
        <v>19</v>
      </c>
      <c r="E67" s="24">
        <v>1</v>
      </c>
      <c r="F67" s="25">
        <v>880</v>
      </c>
      <c r="G67" s="55">
        <v>920</v>
      </c>
      <c r="H67" s="57">
        <v>800</v>
      </c>
      <c r="I67" s="26"/>
      <c r="J67" s="26"/>
      <c r="K67" s="6">
        <f t="shared" si="5"/>
        <v>866.66666666666663</v>
      </c>
      <c r="L67" s="8">
        <f t="shared" si="6"/>
        <v>61.101009266077874</v>
      </c>
      <c r="M67" s="8">
        <f t="shared" si="7"/>
        <v>7.0501164537782168</v>
      </c>
      <c r="N67" s="9">
        <f t="shared" si="9"/>
        <v>866.67</v>
      </c>
      <c r="O67" s="9">
        <f t="shared" si="8"/>
        <v>866.67</v>
      </c>
    </row>
    <row r="68" spans="1:15" s="4" customFormat="1" ht="15.75" x14ac:dyDescent="0.2">
      <c r="A68" s="33">
        <v>64</v>
      </c>
      <c r="B68" s="46" t="s">
        <v>41</v>
      </c>
      <c r="C68" s="50" t="s">
        <v>18</v>
      </c>
      <c r="D68" s="43" t="s">
        <v>19</v>
      </c>
      <c r="E68" s="24">
        <v>1</v>
      </c>
      <c r="F68" s="25">
        <v>440</v>
      </c>
      <c r="G68" s="55">
        <v>460</v>
      </c>
      <c r="H68" s="57">
        <v>400</v>
      </c>
      <c r="I68" s="26"/>
      <c r="J68" s="26"/>
      <c r="K68" s="6">
        <f t="shared" si="5"/>
        <v>433.33333333333331</v>
      </c>
      <c r="L68" s="8">
        <f t="shared" si="6"/>
        <v>30.550504633038937</v>
      </c>
      <c r="M68" s="8">
        <f t="shared" si="7"/>
        <v>7.0501164537782168</v>
      </c>
      <c r="N68" s="9">
        <f t="shared" si="9"/>
        <v>433.33</v>
      </c>
      <c r="O68" s="9">
        <f t="shared" si="8"/>
        <v>433.33</v>
      </c>
    </row>
    <row r="69" spans="1:15" s="4" customFormat="1" ht="15.75" x14ac:dyDescent="0.2">
      <c r="A69" s="33">
        <v>65</v>
      </c>
      <c r="B69" s="46" t="s">
        <v>42</v>
      </c>
      <c r="C69" s="50" t="s">
        <v>18</v>
      </c>
      <c r="D69" s="43" t="s">
        <v>19</v>
      </c>
      <c r="E69" s="24">
        <v>1</v>
      </c>
      <c r="F69" s="25">
        <v>880</v>
      </c>
      <c r="G69" s="55">
        <v>920</v>
      </c>
      <c r="H69" s="57">
        <v>800</v>
      </c>
      <c r="I69" s="26"/>
      <c r="J69" s="26"/>
      <c r="K69" s="6">
        <f t="shared" si="5"/>
        <v>866.66666666666663</v>
      </c>
      <c r="L69" s="8">
        <f t="shared" si="6"/>
        <v>61.101009266077874</v>
      </c>
      <c r="M69" s="8">
        <f t="shared" si="7"/>
        <v>7.0501164537782168</v>
      </c>
      <c r="N69" s="9">
        <f t="shared" si="9"/>
        <v>866.67</v>
      </c>
      <c r="O69" s="9">
        <f t="shared" si="8"/>
        <v>866.67</v>
      </c>
    </row>
    <row r="70" spans="1:15" s="4" customFormat="1" ht="15.75" x14ac:dyDescent="0.2">
      <c r="A70" s="33">
        <v>66</v>
      </c>
      <c r="B70" s="46" t="s">
        <v>43</v>
      </c>
      <c r="C70" s="50" t="s">
        <v>18</v>
      </c>
      <c r="D70" s="43" t="s">
        <v>19</v>
      </c>
      <c r="E70" s="24">
        <v>1</v>
      </c>
      <c r="F70" s="25">
        <v>440</v>
      </c>
      <c r="G70" s="55">
        <v>460</v>
      </c>
      <c r="H70" s="57">
        <v>400</v>
      </c>
      <c r="I70" s="26"/>
      <c r="J70" s="26"/>
      <c r="K70" s="6">
        <f t="shared" si="5"/>
        <v>433.33333333333331</v>
      </c>
      <c r="L70" s="8">
        <f t="shared" si="6"/>
        <v>30.550504633038937</v>
      </c>
      <c r="M70" s="8">
        <f t="shared" si="7"/>
        <v>7.0501164537782168</v>
      </c>
      <c r="N70" s="9">
        <f t="shared" si="9"/>
        <v>433.33</v>
      </c>
      <c r="O70" s="9">
        <f t="shared" si="8"/>
        <v>433.33</v>
      </c>
    </row>
    <row r="71" spans="1:15" s="4" customFormat="1" ht="15.75" x14ac:dyDescent="0.2">
      <c r="A71" s="33">
        <v>67</v>
      </c>
      <c r="B71" s="46" t="s">
        <v>139</v>
      </c>
      <c r="C71" s="50" t="s">
        <v>18</v>
      </c>
      <c r="D71" s="43" t="s">
        <v>19</v>
      </c>
      <c r="E71" s="24">
        <v>1</v>
      </c>
      <c r="F71" s="25">
        <v>880</v>
      </c>
      <c r="G71" s="55">
        <v>920</v>
      </c>
      <c r="H71" s="57">
        <v>800</v>
      </c>
      <c r="I71" s="26"/>
      <c r="J71" s="26"/>
      <c r="K71" s="6">
        <f t="shared" si="5"/>
        <v>866.66666666666663</v>
      </c>
      <c r="L71" s="8">
        <f t="shared" si="6"/>
        <v>61.101009266077874</v>
      </c>
      <c r="M71" s="8">
        <f t="shared" si="7"/>
        <v>7.0501164537782168</v>
      </c>
      <c r="N71" s="9">
        <f t="shared" si="9"/>
        <v>866.67</v>
      </c>
      <c r="O71" s="9">
        <f t="shared" si="8"/>
        <v>866.67</v>
      </c>
    </row>
    <row r="72" spans="1:15" s="4" customFormat="1" ht="15.75" x14ac:dyDescent="0.2">
      <c r="A72" s="33">
        <v>68</v>
      </c>
      <c r="B72" s="46" t="s">
        <v>140</v>
      </c>
      <c r="C72" s="50" t="s">
        <v>18</v>
      </c>
      <c r="D72" s="43" t="s">
        <v>19</v>
      </c>
      <c r="E72" s="24">
        <v>1</v>
      </c>
      <c r="F72" s="25">
        <v>440</v>
      </c>
      <c r="G72" s="55">
        <v>460</v>
      </c>
      <c r="H72" s="57">
        <v>400</v>
      </c>
      <c r="I72" s="26"/>
      <c r="J72" s="26"/>
      <c r="K72" s="6">
        <f t="shared" si="5"/>
        <v>433.33333333333331</v>
      </c>
      <c r="L72" s="8">
        <f t="shared" si="6"/>
        <v>30.550504633038937</v>
      </c>
      <c r="M72" s="8">
        <f t="shared" si="7"/>
        <v>7.0501164537782168</v>
      </c>
      <c r="N72" s="9">
        <f t="shared" si="9"/>
        <v>433.33</v>
      </c>
      <c r="O72" s="9">
        <f t="shared" si="8"/>
        <v>433.33</v>
      </c>
    </row>
    <row r="73" spans="1:15" s="4" customFormat="1" ht="15.75" x14ac:dyDescent="0.2">
      <c r="A73" s="33">
        <v>69</v>
      </c>
      <c r="B73" s="46" t="s">
        <v>44</v>
      </c>
      <c r="C73" s="50" t="s">
        <v>18</v>
      </c>
      <c r="D73" s="43" t="s">
        <v>19</v>
      </c>
      <c r="E73" s="24">
        <v>1</v>
      </c>
      <c r="F73" s="25">
        <v>880</v>
      </c>
      <c r="G73" s="55">
        <v>920</v>
      </c>
      <c r="H73" s="57">
        <v>800</v>
      </c>
      <c r="I73" s="26"/>
      <c r="J73" s="26"/>
      <c r="K73" s="6">
        <f t="shared" si="5"/>
        <v>866.66666666666663</v>
      </c>
      <c r="L73" s="8">
        <f t="shared" si="6"/>
        <v>61.101009266077874</v>
      </c>
      <c r="M73" s="8">
        <f t="shared" si="7"/>
        <v>7.0501164537782168</v>
      </c>
      <c r="N73" s="9">
        <f t="shared" si="9"/>
        <v>866.67</v>
      </c>
      <c r="O73" s="9">
        <f t="shared" si="8"/>
        <v>866.67</v>
      </c>
    </row>
    <row r="74" spans="1:15" s="4" customFormat="1" ht="15.75" x14ac:dyDescent="0.2">
      <c r="A74" s="33">
        <v>70</v>
      </c>
      <c r="B74" s="46" t="s">
        <v>45</v>
      </c>
      <c r="C74" s="50" t="s">
        <v>18</v>
      </c>
      <c r="D74" s="43" t="s">
        <v>19</v>
      </c>
      <c r="E74" s="24">
        <v>1</v>
      </c>
      <c r="F74" s="25">
        <v>440</v>
      </c>
      <c r="G74" s="55">
        <v>460</v>
      </c>
      <c r="H74" s="57">
        <v>400</v>
      </c>
      <c r="I74" s="26"/>
      <c r="J74" s="26"/>
      <c r="K74" s="6">
        <f t="shared" si="5"/>
        <v>433.33333333333331</v>
      </c>
      <c r="L74" s="8">
        <f t="shared" si="6"/>
        <v>30.550504633038937</v>
      </c>
      <c r="M74" s="8">
        <f t="shared" si="7"/>
        <v>7.0501164537782168</v>
      </c>
      <c r="N74" s="9">
        <f t="shared" si="9"/>
        <v>433.33</v>
      </c>
      <c r="O74" s="9">
        <f t="shared" si="8"/>
        <v>433.33</v>
      </c>
    </row>
    <row r="75" spans="1:15" s="4" customFormat="1" ht="15.75" x14ac:dyDescent="0.2">
      <c r="A75" s="33">
        <v>71</v>
      </c>
      <c r="B75" s="46" t="s">
        <v>46</v>
      </c>
      <c r="C75" s="50" t="s">
        <v>18</v>
      </c>
      <c r="D75" s="43" t="s">
        <v>19</v>
      </c>
      <c r="E75" s="24">
        <v>1</v>
      </c>
      <c r="F75" s="25">
        <v>880</v>
      </c>
      <c r="G75" s="55">
        <v>920</v>
      </c>
      <c r="H75" s="57">
        <v>800</v>
      </c>
      <c r="I75" s="26"/>
      <c r="J75" s="26"/>
      <c r="K75" s="6">
        <f t="shared" si="5"/>
        <v>866.66666666666663</v>
      </c>
      <c r="L75" s="8">
        <f t="shared" si="6"/>
        <v>61.101009266077874</v>
      </c>
      <c r="M75" s="8">
        <f t="shared" si="7"/>
        <v>7.0501164537782168</v>
      </c>
      <c r="N75" s="9">
        <f t="shared" si="9"/>
        <v>866.67</v>
      </c>
      <c r="O75" s="9">
        <f t="shared" si="8"/>
        <v>866.67</v>
      </c>
    </row>
    <row r="76" spans="1:15" s="4" customFormat="1" ht="15.75" x14ac:dyDescent="0.2">
      <c r="A76" s="33">
        <v>72</v>
      </c>
      <c r="B76" s="46" t="s">
        <v>47</v>
      </c>
      <c r="C76" s="50" t="s">
        <v>18</v>
      </c>
      <c r="D76" s="43" t="s">
        <v>19</v>
      </c>
      <c r="E76" s="24">
        <v>1</v>
      </c>
      <c r="F76" s="25">
        <v>440</v>
      </c>
      <c r="G76" s="55">
        <v>460</v>
      </c>
      <c r="H76" s="57">
        <v>400</v>
      </c>
      <c r="I76" s="26"/>
      <c r="J76" s="26"/>
      <c r="K76" s="6">
        <f t="shared" si="5"/>
        <v>433.33333333333331</v>
      </c>
      <c r="L76" s="8">
        <f t="shared" si="6"/>
        <v>30.550504633038937</v>
      </c>
      <c r="M76" s="8">
        <f t="shared" si="7"/>
        <v>7.0501164537782168</v>
      </c>
      <c r="N76" s="9">
        <f t="shared" si="9"/>
        <v>433.33</v>
      </c>
      <c r="O76" s="9">
        <f t="shared" si="8"/>
        <v>433.33</v>
      </c>
    </row>
    <row r="77" spans="1:15" s="4" customFormat="1" ht="15.75" x14ac:dyDescent="0.2">
      <c r="A77" s="33">
        <v>73</v>
      </c>
      <c r="B77" s="46" t="s">
        <v>48</v>
      </c>
      <c r="C77" s="50" t="s">
        <v>18</v>
      </c>
      <c r="D77" s="43" t="s">
        <v>19</v>
      </c>
      <c r="E77" s="24">
        <v>1</v>
      </c>
      <c r="F77" s="25">
        <v>880</v>
      </c>
      <c r="G77" s="55">
        <v>920</v>
      </c>
      <c r="H77" s="57">
        <v>800</v>
      </c>
      <c r="I77" s="26"/>
      <c r="J77" s="26"/>
      <c r="K77" s="6">
        <f t="shared" si="5"/>
        <v>866.66666666666663</v>
      </c>
      <c r="L77" s="8">
        <f t="shared" si="6"/>
        <v>61.101009266077874</v>
      </c>
      <c r="M77" s="8">
        <f t="shared" si="7"/>
        <v>7.0501164537782168</v>
      </c>
      <c r="N77" s="9">
        <f t="shared" si="9"/>
        <v>866.67</v>
      </c>
      <c r="O77" s="9">
        <f t="shared" si="8"/>
        <v>866.67</v>
      </c>
    </row>
    <row r="78" spans="1:15" s="4" customFormat="1" ht="15.75" x14ac:dyDescent="0.2">
      <c r="A78" s="33">
        <v>74</v>
      </c>
      <c r="B78" s="46" t="s">
        <v>49</v>
      </c>
      <c r="C78" s="50" t="s">
        <v>18</v>
      </c>
      <c r="D78" s="43" t="s">
        <v>19</v>
      </c>
      <c r="E78" s="24">
        <v>1</v>
      </c>
      <c r="F78" s="25">
        <v>440</v>
      </c>
      <c r="G78" s="55">
        <v>460</v>
      </c>
      <c r="H78" s="57">
        <v>400</v>
      </c>
      <c r="I78" s="26"/>
      <c r="J78" s="26"/>
      <c r="K78" s="6">
        <f t="shared" si="5"/>
        <v>433.33333333333331</v>
      </c>
      <c r="L78" s="8">
        <f t="shared" si="6"/>
        <v>30.550504633038937</v>
      </c>
      <c r="M78" s="8">
        <f t="shared" si="7"/>
        <v>7.0501164537782168</v>
      </c>
      <c r="N78" s="9">
        <f t="shared" si="9"/>
        <v>433.33</v>
      </c>
      <c r="O78" s="9">
        <f t="shared" si="8"/>
        <v>433.33</v>
      </c>
    </row>
    <row r="79" spans="1:15" s="4" customFormat="1" ht="15.75" x14ac:dyDescent="0.2">
      <c r="A79" s="33">
        <v>75</v>
      </c>
      <c r="B79" s="46" t="s">
        <v>50</v>
      </c>
      <c r="C79" s="50" t="s">
        <v>18</v>
      </c>
      <c r="D79" s="43" t="s">
        <v>19</v>
      </c>
      <c r="E79" s="24">
        <v>1</v>
      </c>
      <c r="F79" s="25">
        <v>880</v>
      </c>
      <c r="G79" s="55">
        <v>920</v>
      </c>
      <c r="H79" s="57">
        <v>800</v>
      </c>
      <c r="I79" s="26"/>
      <c r="J79" s="26"/>
      <c r="K79" s="6">
        <f t="shared" si="5"/>
        <v>866.66666666666663</v>
      </c>
      <c r="L79" s="8">
        <f t="shared" si="6"/>
        <v>61.101009266077874</v>
      </c>
      <c r="M79" s="8">
        <f t="shared" si="7"/>
        <v>7.0501164537782168</v>
      </c>
      <c r="N79" s="9">
        <f t="shared" si="9"/>
        <v>866.67</v>
      </c>
      <c r="O79" s="9">
        <f t="shared" si="8"/>
        <v>866.67</v>
      </c>
    </row>
    <row r="80" spans="1:15" s="4" customFormat="1" ht="15.75" x14ac:dyDescent="0.2">
      <c r="A80" s="33">
        <v>76</v>
      </c>
      <c r="B80" s="46" t="s">
        <v>51</v>
      </c>
      <c r="C80" s="50" t="s">
        <v>18</v>
      </c>
      <c r="D80" s="43" t="s">
        <v>19</v>
      </c>
      <c r="E80" s="24">
        <v>1</v>
      </c>
      <c r="F80" s="25">
        <v>440</v>
      </c>
      <c r="G80" s="55">
        <v>460</v>
      </c>
      <c r="H80" s="57">
        <v>400</v>
      </c>
      <c r="I80" s="26"/>
      <c r="J80" s="26"/>
      <c r="K80" s="6">
        <f t="shared" si="5"/>
        <v>433.33333333333331</v>
      </c>
      <c r="L80" s="8">
        <f t="shared" si="6"/>
        <v>30.550504633038937</v>
      </c>
      <c r="M80" s="8">
        <f t="shared" si="7"/>
        <v>7.0501164537782168</v>
      </c>
      <c r="N80" s="9">
        <f t="shared" si="9"/>
        <v>433.33</v>
      </c>
      <c r="O80" s="9">
        <f t="shared" si="8"/>
        <v>433.33</v>
      </c>
    </row>
    <row r="81" spans="1:15" s="4" customFormat="1" ht="15.75" x14ac:dyDescent="0.2">
      <c r="A81" s="33">
        <v>77</v>
      </c>
      <c r="B81" s="46" t="s">
        <v>52</v>
      </c>
      <c r="C81" s="50" t="s">
        <v>18</v>
      </c>
      <c r="D81" s="43" t="s">
        <v>19</v>
      </c>
      <c r="E81" s="24">
        <v>1</v>
      </c>
      <c r="F81" s="25">
        <v>880</v>
      </c>
      <c r="G81" s="55">
        <v>920</v>
      </c>
      <c r="H81" s="57">
        <v>800</v>
      </c>
      <c r="I81" s="26"/>
      <c r="J81" s="26"/>
      <c r="K81" s="6">
        <f t="shared" si="5"/>
        <v>866.66666666666663</v>
      </c>
      <c r="L81" s="8">
        <f t="shared" si="6"/>
        <v>61.101009266077874</v>
      </c>
      <c r="M81" s="8">
        <f t="shared" si="7"/>
        <v>7.0501164537782168</v>
      </c>
      <c r="N81" s="9">
        <f t="shared" si="9"/>
        <v>866.67</v>
      </c>
      <c r="O81" s="9">
        <f t="shared" si="8"/>
        <v>866.67</v>
      </c>
    </row>
    <row r="82" spans="1:15" s="4" customFormat="1" ht="15.75" x14ac:dyDescent="0.2">
      <c r="A82" s="33">
        <v>78</v>
      </c>
      <c r="B82" s="46" t="s">
        <v>53</v>
      </c>
      <c r="C82" s="50" t="s">
        <v>18</v>
      </c>
      <c r="D82" s="43" t="s">
        <v>19</v>
      </c>
      <c r="E82" s="24">
        <v>1</v>
      </c>
      <c r="F82" s="25">
        <v>440</v>
      </c>
      <c r="G82" s="55">
        <v>460</v>
      </c>
      <c r="H82" s="57">
        <v>400</v>
      </c>
      <c r="I82" s="26"/>
      <c r="J82" s="26"/>
      <c r="K82" s="6">
        <f t="shared" si="5"/>
        <v>433.33333333333331</v>
      </c>
      <c r="L82" s="8">
        <f t="shared" si="6"/>
        <v>30.550504633038937</v>
      </c>
      <c r="M82" s="8">
        <f t="shared" si="7"/>
        <v>7.0501164537782168</v>
      </c>
      <c r="N82" s="9">
        <f t="shared" si="9"/>
        <v>433.33</v>
      </c>
      <c r="O82" s="9">
        <f t="shared" si="8"/>
        <v>433.33</v>
      </c>
    </row>
    <row r="83" spans="1:15" s="4" customFormat="1" ht="15.75" x14ac:dyDescent="0.2">
      <c r="A83" s="33">
        <v>79</v>
      </c>
      <c r="B83" s="46" t="s">
        <v>54</v>
      </c>
      <c r="C83" s="50" t="s">
        <v>18</v>
      </c>
      <c r="D83" s="43" t="s">
        <v>19</v>
      </c>
      <c r="E83" s="24">
        <v>1</v>
      </c>
      <c r="F83" s="25">
        <v>880</v>
      </c>
      <c r="G83" s="55">
        <v>920</v>
      </c>
      <c r="H83" s="57">
        <v>800</v>
      </c>
      <c r="I83" s="26"/>
      <c r="J83" s="26"/>
      <c r="K83" s="6">
        <f t="shared" si="5"/>
        <v>866.66666666666663</v>
      </c>
      <c r="L83" s="8">
        <f t="shared" si="6"/>
        <v>61.101009266077874</v>
      </c>
      <c r="M83" s="8">
        <f t="shared" si="7"/>
        <v>7.0501164537782168</v>
      </c>
      <c r="N83" s="9">
        <f t="shared" si="9"/>
        <v>866.67</v>
      </c>
      <c r="O83" s="9">
        <f t="shared" si="8"/>
        <v>866.67</v>
      </c>
    </row>
    <row r="84" spans="1:15" s="4" customFormat="1" ht="15.75" x14ac:dyDescent="0.2">
      <c r="A84" s="33">
        <v>80</v>
      </c>
      <c r="B84" s="46" t="s">
        <v>55</v>
      </c>
      <c r="C84" s="50" t="s">
        <v>18</v>
      </c>
      <c r="D84" s="43" t="s">
        <v>19</v>
      </c>
      <c r="E84" s="24">
        <v>1</v>
      </c>
      <c r="F84" s="25">
        <v>440</v>
      </c>
      <c r="G84" s="55">
        <v>460</v>
      </c>
      <c r="H84" s="57">
        <v>400</v>
      </c>
      <c r="I84" s="26"/>
      <c r="J84" s="26"/>
      <c r="K84" s="6">
        <f t="shared" si="5"/>
        <v>433.33333333333331</v>
      </c>
      <c r="L84" s="8">
        <f t="shared" si="6"/>
        <v>30.550504633038937</v>
      </c>
      <c r="M84" s="8">
        <f t="shared" si="7"/>
        <v>7.0501164537782168</v>
      </c>
      <c r="N84" s="9">
        <f t="shared" si="9"/>
        <v>433.33</v>
      </c>
      <c r="O84" s="9">
        <f t="shared" si="8"/>
        <v>433.33</v>
      </c>
    </row>
    <row r="85" spans="1:15" s="4" customFormat="1" ht="15.75" x14ac:dyDescent="0.2">
      <c r="A85" s="33">
        <v>81</v>
      </c>
      <c r="B85" s="46" t="s">
        <v>56</v>
      </c>
      <c r="C85" s="50" t="s">
        <v>18</v>
      </c>
      <c r="D85" s="43" t="s">
        <v>19</v>
      </c>
      <c r="E85" s="24">
        <v>1</v>
      </c>
      <c r="F85" s="25">
        <v>880</v>
      </c>
      <c r="G85" s="55">
        <v>920</v>
      </c>
      <c r="H85" s="57">
        <v>800</v>
      </c>
      <c r="I85" s="26"/>
      <c r="J85" s="26"/>
      <c r="K85" s="6">
        <f t="shared" si="5"/>
        <v>866.66666666666663</v>
      </c>
      <c r="L85" s="8">
        <f t="shared" si="6"/>
        <v>61.101009266077874</v>
      </c>
      <c r="M85" s="8">
        <f t="shared" si="7"/>
        <v>7.0501164537782168</v>
      </c>
      <c r="N85" s="9">
        <f t="shared" si="9"/>
        <v>866.67</v>
      </c>
      <c r="O85" s="9">
        <f t="shared" si="8"/>
        <v>866.67</v>
      </c>
    </row>
    <row r="86" spans="1:15" s="4" customFormat="1" ht="15.75" x14ac:dyDescent="0.2">
      <c r="A86" s="33">
        <v>82</v>
      </c>
      <c r="B86" s="46" t="s">
        <v>57</v>
      </c>
      <c r="C86" s="50" t="s">
        <v>18</v>
      </c>
      <c r="D86" s="43" t="s">
        <v>19</v>
      </c>
      <c r="E86" s="24">
        <v>1</v>
      </c>
      <c r="F86" s="25">
        <v>440</v>
      </c>
      <c r="G86" s="55">
        <v>460</v>
      </c>
      <c r="H86" s="57">
        <v>400</v>
      </c>
      <c r="I86" s="26"/>
      <c r="J86" s="26"/>
      <c r="K86" s="6">
        <f t="shared" si="5"/>
        <v>433.33333333333331</v>
      </c>
      <c r="L86" s="8">
        <f t="shared" si="6"/>
        <v>30.550504633038937</v>
      </c>
      <c r="M86" s="8">
        <f t="shared" si="7"/>
        <v>7.0501164537782168</v>
      </c>
      <c r="N86" s="9">
        <f t="shared" si="9"/>
        <v>433.33</v>
      </c>
      <c r="O86" s="9">
        <f t="shared" si="8"/>
        <v>433.33</v>
      </c>
    </row>
    <row r="87" spans="1:15" s="4" customFormat="1" ht="15.75" x14ac:dyDescent="0.2">
      <c r="A87" s="33">
        <v>83</v>
      </c>
      <c r="B87" s="46" t="s">
        <v>58</v>
      </c>
      <c r="C87" s="50" t="s">
        <v>18</v>
      </c>
      <c r="D87" s="43" t="s">
        <v>19</v>
      </c>
      <c r="E87" s="24">
        <v>1</v>
      </c>
      <c r="F87" s="25">
        <v>880</v>
      </c>
      <c r="G87" s="55">
        <v>920</v>
      </c>
      <c r="H87" s="57">
        <v>800</v>
      </c>
      <c r="I87" s="26"/>
      <c r="J87" s="26"/>
      <c r="K87" s="6">
        <f t="shared" si="5"/>
        <v>866.66666666666663</v>
      </c>
      <c r="L87" s="8">
        <f t="shared" si="6"/>
        <v>61.101009266077874</v>
      </c>
      <c r="M87" s="8">
        <f t="shared" si="7"/>
        <v>7.0501164537782168</v>
      </c>
      <c r="N87" s="9">
        <f t="shared" si="9"/>
        <v>866.67</v>
      </c>
      <c r="O87" s="9">
        <f t="shared" si="8"/>
        <v>866.67</v>
      </c>
    </row>
    <row r="88" spans="1:15" s="4" customFormat="1" ht="15.75" x14ac:dyDescent="0.2">
      <c r="A88" s="33">
        <v>84</v>
      </c>
      <c r="B88" s="46" t="s">
        <v>59</v>
      </c>
      <c r="C88" s="50" t="s">
        <v>18</v>
      </c>
      <c r="D88" s="43" t="s">
        <v>19</v>
      </c>
      <c r="E88" s="24">
        <v>1</v>
      </c>
      <c r="F88" s="25">
        <v>440</v>
      </c>
      <c r="G88" s="55">
        <v>460</v>
      </c>
      <c r="H88" s="57">
        <v>400</v>
      </c>
      <c r="I88" s="26"/>
      <c r="J88" s="26"/>
      <c r="K88" s="6">
        <f t="shared" si="5"/>
        <v>433.33333333333331</v>
      </c>
      <c r="L88" s="8">
        <f t="shared" si="6"/>
        <v>30.550504633038937</v>
      </c>
      <c r="M88" s="8">
        <f t="shared" si="7"/>
        <v>7.0501164537782168</v>
      </c>
      <c r="N88" s="9">
        <f t="shared" si="9"/>
        <v>433.33</v>
      </c>
      <c r="O88" s="9">
        <f t="shared" si="8"/>
        <v>433.33</v>
      </c>
    </row>
    <row r="89" spans="1:15" s="4" customFormat="1" ht="15.75" x14ac:dyDescent="0.2">
      <c r="A89" s="33">
        <v>85</v>
      </c>
      <c r="B89" s="46" t="s">
        <v>60</v>
      </c>
      <c r="C89" s="50" t="s">
        <v>18</v>
      </c>
      <c r="D89" s="43" t="s">
        <v>19</v>
      </c>
      <c r="E89" s="24">
        <v>1</v>
      </c>
      <c r="F89" s="25">
        <v>880</v>
      </c>
      <c r="G89" s="55">
        <v>920</v>
      </c>
      <c r="H89" s="57">
        <v>800</v>
      </c>
      <c r="I89" s="26"/>
      <c r="J89" s="26"/>
      <c r="K89" s="6">
        <f t="shared" si="5"/>
        <v>866.66666666666663</v>
      </c>
      <c r="L89" s="8">
        <f t="shared" si="6"/>
        <v>61.101009266077874</v>
      </c>
      <c r="M89" s="8">
        <f t="shared" si="7"/>
        <v>7.0501164537782168</v>
      </c>
      <c r="N89" s="9">
        <f t="shared" si="9"/>
        <v>866.67</v>
      </c>
      <c r="O89" s="9">
        <f t="shared" si="8"/>
        <v>866.67</v>
      </c>
    </row>
    <row r="90" spans="1:15" s="4" customFormat="1" ht="15.75" x14ac:dyDescent="0.2">
      <c r="A90" s="33">
        <v>86</v>
      </c>
      <c r="B90" s="46" t="s">
        <v>61</v>
      </c>
      <c r="C90" s="50" t="s">
        <v>18</v>
      </c>
      <c r="D90" s="43" t="s">
        <v>19</v>
      </c>
      <c r="E90" s="24">
        <v>1</v>
      </c>
      <c r="F90" s="25">
        <v>440</v>
      </c>
      <c r="G90" s="55">
        <v>460</v>
      </c>
      <c r="H90" s="57">
        <v>400</v>
      </c>
      <c r="I90" s="26"/>
      <c r="J90" s="26"/>
      <c r="K90" s="6">
        <f t="shared" si="5"/>
        <v>433.33333333333331</v>
      </c>
      <c r="L90" s="8">
        <f t="shared" si="6"/>
        <v>30.550504633038937</v>
      </c>
      <c r="M90" s="8">
        <f t="shared" si="7"/>
        <v>7.0501164537782168</v>
      </c>
      <c r="N90" s="9">
        <f t="shared" si="9"/>
        <v>433.33</v>
      </c>
      <c r="O90" s="9">
        <f t="shared" si="8"/>
        <v>433.33</v>
      </c>
    </row>
    <row r="91" spans="1:15" s="4" customFormat="1" ht="15.75" x14ac:dyDescent="0.2">
      <c r="A91" s="33">
        <v>87</v>
      </c>
      <c r="B91" s="46" t="s">
        <v>62</v>
      </c>
      <c r="C91" s="50" t="s">
        <v>18</v>
      </c>
      <c r="D91" s="43" t="s">
        <v>19</v>
      </c>
      <c r="E91" s="24">
        <v>1</v>
      </c>
      <c r="F91" s="25">
        <v>1430</v>
      </c>
      <c r="G91" s="55">
        <v>1495</v>
      </c>
      <c r="H91" s="57">
        <v>1300</v>
      </c>
      <c r="I91" s="26"/>
      <c r="J91" s="26"/>
      <c r="K91" s="6">
        <f t="shared" si="5"/>
        <v>1408.3333333333333</v>
      </c>
      <c r="L91" s="8">
        <f t="shared" si="6"/>
        <v>99.289140057376542</v>
      </c>
      <c r="M91" s="8">
        <f t="shared" si="7"/>
        <v>7.0501164537782159</v>
      </c>
      <c r="N91" s="9">
        <f t="shared" si="9"/>
        <v>1408.33</v>
      </c>
      <c r="O91" s="9">
        <f t="shared" si="8"/>
        <v>1408.33</v>
      </c>
    </row>
    <row r="92" spans="1:15" s="4" customFormat="1" ht="24" x14ac:dyDescent="0.2">
      <c r="A92" s="33">
        <v>88</v>
      </c>
      <c r="B92" s="46" t="s">
        <v>63</v>
      </c>
      <c r="C92" s="50" t="s">
        <v>18</v>
      </c>
      <c r="D92" s="43" t="s">
        <v>19</v>
      </c>
      <c r="E92" s="24">
        <v>1</v>
      </c>
      <c r="F92" s="25">
        <v>715</v>
      </c>
      <c r="G92" s="55">
        <v>747.5</v>
      </c>
      <c r="H92" s="57">
        <v>650</v>
      </c>
      <c r="I92" s="26"/>
      <c r="J92" s="26"/>
      <c r="K92" s="6">
        <f t="shared" si="5"/>
        <v>704.16666666666663</v>
      </c>
      <c r="L92" s="8">
        <f t="shared" si="6"/>
        <v>49.644570028688271</v>
      </c>
      <c r="M92" s="8">
        <f t="shared" si="7"/>
        <v>7.0501164537782159</v>
      </c>
      <c r="N92" s="9">
        <f t="shared" si="9"/>
        <v>704.17</v>
      </c>
      <c r="O92" s="9">
        <f t="shared" si="8"/>
        <v>704.17</v>
      </c>
    </row>
    <row r="93" spans="1:15" s="4" customFormat="1" ht="15.75" x14ac:dyDescent="0.2">
      <c r="A93" s="33">
        <v>89</v>
      </c>
      <c r="B93" s="46" t="s">
        <v>64</v>
      </c>
      <c r="C93" s="50" t="s">
        <v>18</v>
      </c>
      <c r="D93" s="43" t="s">
        <v>19</v>
      </c>
      <c r="E93" s="24">
        <v>1</v>
      </c>
      <c r="F93" s="25">
        <v>880</v>
      </c>
      <c r="G93" s="55">
        <v>920</v>
      </c>
      <c r="H93" s="57">
        <v>800</v>
      </c>
      <c r="I93" s="26"/>
      <c r="J93" s="26"/>
      <c r="K93" s="6">
        <f t="shared" si="5"/>
        <v>866.66666666666663</v>
      </c>
      <c r="L93" s="8">
        <f t="shared" si="6"/>
        <v>61.101009266077874</v>
      </c>
      <c r="M93" s="8">
        <f t="shared" si="7"/>
        <v>7.0501164537782168</v>
      </c>
      <c r="N93" s="9">
        <f t="shared" si="9"/>
        <v>866.67</v>
      </c>
      <c r="O93" s="9">
        <f t="shared" si="8"/>
        <v>866.67</v>
      </c>
    </row>
    <row r="94" spans="1:15" s="29" customFormat="1" ht="15.75" x14ac:dyDescent="0.2">
      <c r="A94" s="33">
        <v>90</v>
      </c>
      <c r="B94" s="46" t="s">
        <v>141</v>
      </c>
      <c r="C94" s="50" t="s">
        <v>18</v>
      </c>
      <c r="D94" s="43" t="s">
        <v>19</v>
      </c>
      <c r="E94" s="24">
        <v>1</v>
      </c>
      <c r="F94" s="27">
        <v>440</v>
      </c>
      <c r="G94" s="55">
        <v>460</v>
      </c>
      <c r="H94" s="57">
        <v>400</v>
      </c>
      <c r="I94" s="28"/>
      <c r="J94" s="28"/>
      <c r="K94" s="6">
        <f t="shared" si="5"/>
        <v>433.33333333333331</v>
      </c>
      <c r="L94" s="8">
        <f t="shared" si="6"/>
        <v>30.550504633038937</v>
      </c>
      <c r="M94" s="8">
        <f t="shared" si="7"/>
        <v>7.0501164537782168</v>
      </c>
      <c r="N94" s="9">
        <f t="shared" si="9"/>
        <v>433.33</v>
      </c>
      <c r="O94" s="9">
        <f t="shared" si="8"/>
        <v>433.33</v>
      </c>
    </row>
    <row r="95" spans="1:15" s="29" customFormat="1" ht="15.75" x14ac:dyDescent="0.2">
      <c r="A95" s="33">
        <v>91</v>
      </c>
      <c r="B95" s="46" t="s">
        <v>65</v>
      </c>
      <c r="C95" s="50" t="s">
        <v>18</v>
      </c>
      <c r="D95" s="43" t="s">
        <v>19</v>
      </c>
      <c r="E95" s="24">
        <v>1</v>
      </c>
      <c r="F95" s="27">
        <v>880</v>
      </c>
      <c r="G95" s="55">
        <v>920</v>
      </c>
      <c r="H95" s="57">
        <v>800</v>
      </c>
      <c r="I95" s="28"/>
      <c r="J95" s="28"/>
      <c r="K95" s="6">
        <f t="shared" si="5"/>
        <v>866.66666666666663</v>
      </c>
      <c r="L95" s="8">
        <f t="shared" si="6"/>
        <v>61.101009266077874</v>
      </c>
      <c r="M95" s="8">
        <f t="shared" si="7"/>
        <v>7.0501164537782168</v>
      </c>
      <c r="N95" s="9">
        <f t="shared" si="9"/>
        <v>866.67</v>
      </c>
      <c r="O95" s="9">
        <f t="shared" si="8"/>
        <v>866.67</v>
      </c>
    </row>
    <row r="96" spans="1:15" s="29" customFormat="1" ht="15.75" x14ac:dyDescent="0.2">
      <c r="A96" s="33">
        <v>92</v>
      </c>
      <c r="B96" s="46" t="s">
        <v>66</v>
      </c>
      <c r="C96" s="50" t="s">
        <v>18</v>
      </c>
      <c r="D96" s="43" t="s">
        <v>19</v>
      </c>
      <c r="E96" s="24">
        <v>1</v>
      </c>
      <c r="F96" s="27">
        <v>440</v>
      </c>
      <c r="G96" s="55">
        <v>460</v>
      </c>
      <c r="H96" s="57">
        <v>400</v>
      </c>
      <c r="I96" s="28"/>
      <c r="J96" s="28"/>
      <c r="K96" s="6">
        <f t="shared" si="5"/>
        <v>433.33333333333331</v>
      </c>
      <c r="L96" s="8">
        <f t="shared" si="6"/>
        <v>30.550504633038937</v>
      </c>
      <c r="M96" s="8">
        <f t="shared" si="7"/>
        <v>7.0501164537782168</v>
      </c>
      <c r="N96" s="9">
        <f t="shared" si="9"/>
        <v>433.33</v>
      </c>
      <c r="O96" s="9">
        <f t="shared" si="8"/>
        <v>433.33</v>
      </c>
    </row>
    <row r="97" spans="1:15" s="29" customFormat="1" ht="15.75" x14ac:dyDescent="0.2">
      <c r="A97" s="33">
        <v>93</v>
      </c>
      <c r="B97" s="46" t="s">
        <v>67</v>
      </c>
      <c r="C97" s="50" t="s">
        <v>18</v>
      </c>
      <c r="D97" s="43" t="s">
        <v>19</v>
      </c>
      <c r="E97" s="24">
        <v>1</v>
      </c>
      <c r="F97" s="27">
        <v>1430</v>
      </c>
      <c r="G97" s="55">
        <v>1495</v>
      </c>
      <c r="H97" s="57">
        <v>1300</v>
      </c>
      <c r="I97" s="28"/>
      <c r="J97" s="28"/>
      <c r="K97" s="6">
        <f t="shared" si="5"/>
        <v>1408.3333333333333</v>
      </c>
      <c r="L97" s="8">
        <f t="shared" si="6"/>
        <v>99.289140057376542</v>
      </c>
      <c r="M97" s="8">
        <f t="shared" si="7"/>
        <v>7.0501164537782159</v>
      </c>
      <c r="N97" s="9">
        <f t="shared" si="9"/>
        <v>1408.33</v>
      </c>
      <c r="O97" s="9">
        <f t="shared" si="8"/>
        <v>1408.33</v>
      </c>
    </row>
    <row r="98" spans="1:15" s="29" customFormat="1" ht="15.75" x14ac:dyDescent="0.2">
      <c r="A98" s="33">
        <v>94</v>
      </c>
      <c r="B98" s="46" t="s">
        <v>68</v>
      </c>
      <c r="C98" s="50" t="s">
        <v>18</v>
      </c>
      <c r="D98" s="43" t="s">
        <v>19</v>
      </c>
      <c r="E98" s="24">
        <v>1</v>
      </c>
      <c r="F98" s="27">
        <v>715</v>
      </c>
      <c r="G98" s="55">
        <v>747.5</v>
      </c>
      <c r="H98" s="57">
        <v>650</v>
      </c>
      <c r="I98" s="28"/>
      <c r="J98" s="28"/>
      <c r="K98" s="6">
        <f t="shared" si="5"/>
        <v>704.16666666666663</v>
      </c>
      <c r="L98" s="8">
        <f t="shared" si="6"/>
        <v>49.644570028688271</v>
      </c>
      <c r="M98" s="8">
        <f t="shared" si="7"/>
        <v>7.0501164537782159</v>
      </c>
      <c r="N98" s="9">
        <f t="shared" si="9"/>
        <v>704.17</v>
      </c>
      <c r="O98" s="9">
        <f t="shared" si="8"/>
        <v>704.17</v>
      </c>
    </row>
    <row r="99" spans="1:15" s="29" customFormat="1" ht="15.75" x14ac:dyDescent="0.2">
      <c r="A99" s="33">
        <v>95</v>
      </c>
      <c r="B99" s="46" t="s">
        <v>69</v>
      </c>
      <c r="C99" s="50" t="s">
        <v>18</v>
      </c>
      <c r="D99" s="43" t="s">
        <v>19</v>
      </c>
      <c r="E99" s="24">
        <v>1</v>
      </c>
      <c r="F99" s="27">
        <v>880</v>
      </c>
      <c r="G99" s="55">
        <v>920</v>
      </c>
      <c r="H99" s="57">
        <v>800</v>
      </c>
      <c r="I99" s="28"/>
      <c r="J99" s="28"/>
      <c r="K99" s="6">
        <f t="shared" si="5"/>
        <v>866.66666666666663</v>
      </c>
      <c r="L99" s="8">
        <f t="shared" si="6"/>
        <v>61.101009266077874</v>
      </c>
      <c r="M99" s="8">
        <f t="shared" si="7"/>
        <v>7.0501164537782168</v>
      </c>
      <c r="N99" s="9">
        <f t="shared" si="9"/>
        <v>866.67</v>
      </c>
      <c r="O99" s="9">
        <f t="shared" si="8"/>
        <v>866.67</v>
      </c>
    </row>
    <row r="100" spans="1:15" s="29" customFormat="1" ht="15.75" x14ac:dyDescent="0.2">
      <c r="A100" s="33">
        <v>96</v>
      </c>
      <c r="B100" s="46" t="s">
        <v>56</v>
      </c>
      <c r="C100" s="50" t="s">
        <v>18</v>
      </c>
      <c r="D100" s="43" t="s">
        <v>19</v>
      </c>
      <c r="E100" s="24">
        <v>1</v>
      </c>
      <c r="F100" s="27">
        <v>440</v>
      </c>
      <c r="G100" s="55">
        <v>460</v>
      </c>
      <c r="H100" s="57">
        <v>400</v>
      </c>
      <c r="I100" s="28"/>
      <c r="J100" s="28"/>
      <c r="K100" s="6">
        <f t="shared" si="5"/>
        <v>433.33333333333331</v>
      </c>
      <c r="L100" s="8">
        <f t="shared" si="6"/>
        <v>30.550504633038937</v>
      </c>
      <c r="M100" s="8">
        <f t="shared" si="7"/>
        <v>7.0501164537782168</v>
      </c>
      <c r="N100" s="9">
        <f t="shared" si="9"/>
        <v>433.33</v>
      </c>
      <c r="O100" s="9">
        <f t="shared" si="8"/>
        <v>433.33</v>
      </c>
    </row>
    <row r="101" spans="1:15" s="29" customFormat="1" ht="15.75" x14ac:dyDescent="0.2">
      <c r="A101" s="33">
        <v>97</v>
      </c>
      <c r="B101" s="46" t="s">
        <v>57</v>
      </c>
      <c r="C101" s="50" t="s">
        <v>18</v>
      </c>
      <c r="D101" s="43" t="s">
        <v>19</v>
      </c>
      <c r="E101" s="24">
        <v>1</v>
      </c>
      <c r="F101" s="27">
        <v>880</v>
      </c>
      <c r="G101" s="55">
        <v>920</v>
      </c>
      <c r="H101" s="57">
        <v>800</v>
      </c>
      <c r="I101" s="28"/>
      <c r="J101" s="28"/>
      <c r="K101" s="6">
        <f t="shared" si="5"/>
        <v>866.66666666666663</v>
      </c>
      <c r="L101" s="8">
        <f t="shared" si="6"/>
        <v>61.101009266077874</v>
      </c>
      <c r="M101" s="8">
        <f t="shared" si="7"/>
        <v>7.0501164537782168</v>
      </c>
      <c r="N101" s="9">
        <f t="shared" si="9"/>
        <v>866.67</v>
      </c>
      <c r="O101" s="9">
        <f t="shared" si="8"/>
        <v>866.67</v>
      </c>
    </row>
    <row r="102" spans="1:15" s="29" customFormat="1" ht="15.75" x14ac:dyDescent="0.2">
      <c r="A102" s="33">
        <v>98</v>
      </c>
      <c r="B102" s="46" t="s">
        <v>58</v>
      </c>
      <c r="C102" s="50" t="s">
        <v>18</v>
      </c>
      <c r="D102" s="43" t="s">
        <v>19</v>
      </c>
      <c r="E102" s="24">
        <v>1</v>
      </c>
      <c r="F102" s="27">
        <v>440</v>
      </c>
      <c r="G102" s="55">
        <v>460</v>
      </c>
      <c r="H102" s="57">
        <v>400</v>
      </c>
      <c r="I102" s="28"/>
      <c r="J102" s="28"/>
      <c r="K102" s="6">
        <f t="shared" si="5"/>
        <v>433.33333333333331</v>
      </c>
      <c r="L102" s="8">
        <f t="shared" si="6"/>
        <v>30.550504633038937</v>
      </c>
      <c r="M102" s="8">
        <f t="shared" si="7"/>
        <v>7.0501164537782168</v>
      </c>
      <c r="N102" s="9">
        <f t="shared" si="9"/>
        <v>433.33</v>
      </c>
      <c r="O102" s="9">
        <f t="shared" si="8"/>
        <v>433.33</v>
      </c>
    </row>
    <row r="103" spans="1:15" s="29" customFormat="1" ht="15.75" x14ac:dyDescent="0.2">
      <c r="A103" s="33">
        <v>99</v>
      </c>
      <c r="B103" s="46" t="s">
        <v>59</v>
      </c>
      <c r="C103" s="50" t="s">
        <v>18</v>
      </c>
      <c r="D103" s="43" t="s">
        <v>19</v>
      </c>
      <c r="E103" s="24">
        <v>1</v>
      </c>
      <c r="F103" s="27">
        <v>1320</v>
      </c>
      <c r="G103" s="55">
        <v>1380</v>
      </c>
      <c r="H103" s="57">
        <v>1200</v>
      </c>
      <c r="I103" s="28"/>
      <c r="J103" s="28"/>
      <c r="K103" s="6">
        <f t="shared" si="5"/>
        <v>1300</v>
      </c>
      <c r="L103" s="8">
        <f t="shared" si="6"/>
        <v>91.651513899116793</v>
      </c>
      <c r="M103" s="8">
        <f t="shared" si="7"/>
        <v>7.0501164537782142</v>
      </c>
      <c r="N103" s="9">
        <f t="shared" si="9"/>
        <v>1300</v>
      </c>
      <c r="O103" s="9">
        <f t="shared" si="8"/>
        <v>1300</v>
      </c>
    </row>
    <row r="104" spans="1:15" s="29" customFormat="1" ht="15.75" x14ac:dyDescent="0.2">
      <c r="A104" s="33">
        <v>100</v>
      </c>
      <c r="B104" s="46" t="s">
        <v>60</v>
      </c>
      <c r="C104" s="50" t="s">
        <v>18</v>
      </c>
      <c r="D104" s="43" t="s">
        <v>19</v>
      </c>
      <c r="E104" s="24">
        <v>1</v>
      </c>
      <c r="F104" s="27">
        <v>660</v>
      </c>
      <c r="G104" s="55">
        <v>690</v>
      </c>
      <c r="H104" s="57">
        <v>600</v>
      </c>
      <c r="I104" s="28"/>
      <c r="J104" s="28"/>
      <c r="K104" s="6">
        <f t="shared" si="5"/>
        <v>650</v>
      </c>
      <c r="L104" s="8">
        <f t="shared" si="6"/>
        <v>45.825756949558397</v>
      </c>
      <c r="M104" s="8">
        <f t="shared" si="7"/>
        <v>7.0501164537782142</v>
      </c>
      <c r="N104" s="9">
        <f t="shared" si="9"/>
        <v>650</v>
      </c>
      <c r="O104" s="9">
        <f t="shared" si="8"/>
        <v>650</v>
      </c>
    </row>
    <row r="105" spans="1:15" s="29" customFormat="1" ht="15.75" x14ac:dyDescent="0.2">
      <c r="A105" s="33">
        <v>101</v>
      </c>
      <c r="B105" s="46" t="s">
        <v>142</v>
      </c>
      <c r="C105" s="50" t="s">
        <v>18</v>
      </c>
      <c r="D105" s="43" t="s">
        <v>19</v>
      </c>
      <c r="E105" s="24">
        <v>1</v>
      </c>
      <c r="F105" s="27">
        <v>1320</v>
      </c>
      <c r="G105" s="55">
        <v>1380</v>
      </c>
      <c r="H105" s="57">
        <v>1200</v>
      </c>
      <c r="I105" s="28"/>
      <c r="J105" s="28"/>
      <c r="K105" s="6">
        <f t="shared" si="5"/>
        <v>1300</v>
      </c>
      <c r="L105" s="8">
        <f t="shared" si="6"/>
        <v>91.651513899116793</v>
      </c>
      <c r="M105" s="8">
        <f t="shared" si="7"/>
        <v>7.0501164537782142</v>
      </c>
      <c r="N105" s="9">
        <f t="shared" si="9"/>
        <v>1300</v>
      </c>
      <c r="O105" s="9">
        <f t="shared" si="8"/>
        <v>1300</v>
      </c>
    </row>
    <row r="106" spans="1:15" s="29" customFormat="1" ht="15.75" x14ac:dyDescent="0.2">
      <c r="A106" s="33">
        <v>102</v>
      </c>
      <c r="B106" s="46" t="s">
        <v>143</v>
      </c>
      <c r="C106" s="50" t="s">
        <v>18</v>
      </c>
      <c r="D106" s="43" t="s">
        <v>19</v>
      </c>
      <c r="E106" s="24">
        <v>1</v>
      </c>
      <c r="F106" s="27">
        <v>660</v>
      </c>
      <c r="G106" s="55">
        <v>690</v>
      </c>
      <c r="H106" s="57">
        <v>600</v>
      </c>
      <c r="I106" s="28"/>
      <c r="J106" s="28"/>
      <c r="K106" s="6">
        <f t="shared" si="5"/>
        <v>650</v>
      </c>
      <c r="L106" s="8">
        <f t="shared" si="6"/>
        <v>45.825756949558397</v>
      </c>
      <c r="M106" s="8">
        <f t="shared" si="7"/>
        <v>7.0501164537782142</v>
      </c>
      <c r="N106" s="9">
        <f t="shared" si="9"/>
        <v>650</v>
      </c>
      <c r="O106" s="9">
        <f t="shared" si="8"/>
        <v>650</v>
      </c>
    </row>
    <row r="107" spans="1:15" s="29" customFormat="1" ht="15.75" x14ac:dyDescent="0.2">
      <c r="A107" s="33">
        <v>103</v>
      </c>
      <c r="B107" s="46" t="s">
        <v>144</v>
      </c>
      <c r="C107" s="50" t="s">
        <v>18</v>
      </c>
      <c r="D107" s="43" t="s">
        <v>19</v>
      </c>
      <c r="E107" s="24">
        <v>1</v>
      </c>
      <c r="F107" s="27">
        <v>1320</v>
      </c>
      <c r="G107" s="55">
        <v>1380</v>
      </c>
      <c r="H107" s="57">
        <v>1200</v>
      </c>
      <c r="I107" s="28"/>
      <c r="J107" s="28"/>
      <c r="K107" s="6">
        <f t="shared" si="5"/>
        <v>1300</v>
      </c>
      <c r="L107" s="8">
        <f t="shared" si="6"/>
        <v>91.651513899116793</v>
      </c>
      <c r="M107" s="8">
        <f t="shared" si="7"/>
        <v>7.0501164537782142</v>
      </c>
      <c r="N107" s="9">
        <f t="shared" si="9"/>
        <v>1300</v>
      </c>
      <c r="O107" s="9">
        <f t="shared" si="8"/>
        <v>1300</v>
      </c>
    </row>
    <row r="108" spans="1:15" s="29" customFormat="1" ht="15.75" x14ac:dyDescent="0.2">
      <c r="A108" s="33">
        <v>104</v>
      </c>
      <c r="B108" s="46" t="s">
        <v>145</v>
      </c>
      <c r="C108" s="50" t="s">
        <v>18</v>
      </c>
      <c r="D108" s="43" t="s">
        <v>19</v>
      </c>
      <c r="E108" s="24">
        <v>1</v>
      </c>
      <c r="F108" s="27">
        <v>660</v>
      </c>
      <c r="G108" s="55">
        <v>690</v>
      </c>
      <c r="H108" s="57">
        <v>600</v>
      </c>
      <c r="I108" s="28"/>
      <c r="J108" s="28"/>
      <c r="K108" s="6">
        <f t="shared" si="5"/>
        <v>650</v>
      </c>
      <c r="L108" s="8">
        <f t="shared" si="6"/>
        <v>45.825756949558397</v>
      </c>
      <c r="M108" s="8">
        <f t="shared" si="7"/>
        <v>7.0501164537782142</v>
      </c>
      <c r="N108" s="9">
        <f t="shared" si="9"/>
        <v>650</v>
      </c>
      <c r="O108" s="9">
        <f t="shared" si="8"/>
        <v>650</v>
      </c>
    </row>
    <row r="109" spans="1:15" s="29" customFormat="1" ht="15.75" x14ac:dyDescent="0.2">
      <c r="A109" s="33">
        <v>105</v>
      </c>
      <c r="B109" s="46" t="s">
        <v>146</v>
      </c>
      <c r="C109" s="50" t="s">
        <v>18</v>
      </c>
      <c r="D109" s="43" t="s">
        <v>19</v>
      </c>
      <c r="E109" s="24">
        <v>1</v>
      </c>
      <c r="F109" s="27">
        <v>1760</v>
      </c>
      <c r="G109" s="55">
        <v>1840</v>
      </c>
      <c r="H109" s="57">
        <v>1600</v>
      </c>
      <c r="I109" s="28"/>
      <c r="J109" s="28"/>
      <c r="K109" s="6">
        <f t="shared" si="5"/>
        <v>1733.3333333333333</v>
      </c>
      <c r="L109" s="8">
        <f t="shared" si="6"/>
        <v>122.20201853215575</v>
      </c>
      <c r="M109" s="8">
        <f t="shared" si="7"/>
        <v>7.0501164537782168</v>
      </c>
      <c r="N109" s="9">
        <f t="shared" si="9"/>
        <v>1733.33</v>
      </c>
      <c r="O109" s="9">
        <f t="shared" si="8"/>
        <v>1733.33</v>
      </c>
    </row>
    <row r="110" spans="1:15" s="29" customFormat="1" ht="15.75" x14ac:dyDescent="0.2">
      <c r="A110" s="33">
        <v>106</v>
      </c>
      <c r="B110" s="46" t="s">
        <v>147</v>
      </c>
      <c r="C110" s="50" t="s">
        <v>18</v>
      </c>
      <c r="D110" s="43" t="s">
        <v>19</v>
      </c>
      <c r="E110" s="24">
        <v>1</v>
      </c>
      <c r="F110" s="27">
        <v>880</v>
      </c>
      <c r="G110" s="55">
        <v>920</v>
      </c>
      <c r="H110" s="57">
        <v>800</v>
      </c>
      <c r="I110" s="28"/>
      <c r="J110" s="28"/>
      <c r="K110" s="6">
        <f t="shared" si="5"/>
        <v>866.66666666666663</v>
      </c>
      <c r="L110" s="8">
        <f t="shared" si="6"/>
        <v>61.101009266077874</v>
      </c>
      <c r="M110" s="8">
        <f t="shared" si="7"/>
        <v>7.0501164537782168</v>
      </c>
      <c r="N110" s="9">
        <f t="shared" si="9"/>
        <v>866.67</v>
      </c>
      <c r="O110" s="9">
        <f t="shared" si="8"/>
        <v>866.67</v>
      </c>
    </row>
    <row r="111" spans="1:15" s="29" customFormat="1" ht="15.75" x14ac:dyDescent="0.2">
      <c r="A111" s="33">
        <v>107</v>
      </c>
      <c r="B111" s="46" t="s">
        <v>148</v>
      </c>
      <c r="C111" s="50" t="s">
        <v>18</v>
      </c>
      <c r="D111" s="43" t="s">
        <v>19</v>
      </c>
      <c r="E111" s="24">
        <v>1</v>
      </c>
      <c r="F111" s="27">
        <v>1650</v>
      </c>
      <c r="G111" s="55">
        <v>1725</v>
      </c>
      <c r="H111" s="57">
        <v>1500</v>
      </c>
      <c r="I111" s="28"/>
      <c r="J111" s="28"/>
      <c r="K111" s="6">
        <f t="shared" si="5"/>
        <v>1625</v>
      </c>
      <c r="L111" s="8">
        <f t="shared" si="6"/>
        <v>114.564392373896</v>
      </c>
      <c r="M111" s="8">
        <f t="shared" si="7"/>
        <v>7.0501164537782159</v>
      </c>
      <c r="N111" s="9">
        <f t="shared" si="9"/>
        <v>1625</v>
      </c>
      <c r="O111" s="9">
        <f t="shared" si="8"/>
        <v>1625</v>
      </c>
    </row>
    <row r="112" spans="1:15" s="29" customFormat="1" ht="15.75" x14ac:dyDescent="0.2">
      <c r="A112" s="33">
        <v>108</v>
      </c>
      <c r="B112" s="46" t="s">
        <v>149</v>
      </c>
      <c r="C112" s="50" t="s">
        <v>18</v>
      </c>
      <c r="D112" s="43" t="s">
        <v>19</v>
      </c>
      <c r="E112" s="24">
        <v>1</v>
      </c>
      <c r="F112" s="27">
        <v>880</v>
      </c>
      <c r="G112" s="55">
        <v>920</v>
      </c>
      <c r="H112" s="57">
        <v>800</v>
      </c>
      <c r="I112" s="28"/>
      <c r="J112" s="28"/>
      <c r="K112" s="6">
        <f t="shared" si="5"/>
        <v>866.66666666666663</v>
      </c>
      <c r="L112" s="8">
        <f t="shared" si="6"/>
        <v>61.101009266077874</v>
      </c>
      <c r="M112" s="8">
        <f t="shared" si="7"/>
        <v>7.0501164537782168</v>
      </c>
      <c r="N112" s="9">
        <f t="shared" si="9"/>
        <v>866.67</v>
      </c>
      <c r="O112" s="9">
        <f t="shared" si="8"/>
        <v>866.67</v>
      </c>
    </row>
    <row r="113" spans="1:15" s="29" customFormat="1" ht="15.75" x14ac:dyDescent="0.2">
      <c r="A113" s="33">
        <v>109</v>
      </c>
      <c r="B113" s="46" t="s">
        <v>150</v>
      </c>
      <c r="C113" s="50" t="s">
        <v>18</v>
      </c>
      <c r="D113" s="43" t="s">
        <v>19</v>
      </c>
      <c r="E113" s="24">
        <v>1</v>
      </c>
      <c r="F113" s="30">
        <v>1650</v>
      </c>
      <c r="G113" s="55">
        <v>1725</v>
      </c>
      <c r="H113" s="57">
        <v>1500</v>
      </c>
      <c r="I113" s="30"/>
      <c r="J113" s="30"/>
      <c r="K113" s="6">
        <f t="shared" si="5"/>
        <v>1625</v>
      </c>
      <c r="L113" s="8">
        <f t="shared" si="6"/>
        <v>114.564392373896</v>
      </c>
      <c r="M113" s="8">
        <f t="shared" si="7"/>
        <v>7.0501164537782159</v>
      </c>
      <c r="N113" s="9">
        <f t="shared" si="9"/>
        <v>1625</v>
      </c>
      <c r="O113" s="9">
        <f t="shared" si="8"/>
        <v>1625</v>
      </c>
    </row>
    <row r="114" spans="1:15" s="29" customFormat="1" ht="15.75" x14ac:dyDescent="0.2">
      <c r="A114" s="33">
        <v>110</v>
      </c>
      <c r="B114" s="46" t="s">
        <v>151</v>
      </c>
      <c r="C114" s="50" t="s">
        <v>18</v>
      </c>
      <c r="D114" s="43" t="s">
        <v>19</v>
      </c>
      <c r="E114" s="24">
        <v>1</v>
      </c>
      <c r="F114" s="30">
        <v>880</v>
      </c>
      <c r="G114" s="55">
        <v>920</v>
      </c>
      <c r="H114" s="57">
        <v>800</v>
      </c>
      <c r="I114" s="30"/>
      <c r="J114" s="30"/>
      <c r="K114" s="6">
        <f t="shared" si="5"/>
        <v>866.66666666666663</v>
      </c>
      <c r="L114" s="8">
        <f t="shared" si="6"/>
        <v>61.101009266077874</v>
      </c>
      <c r="M114" s="8">
        <f t="shared" si="7"/>
        <v>7.0501164537782168</v>
      </c>
      <c r="N114" s="9">
        <f t="shared" si="9"/>
        <v>866.67</v>
      </c>
      <c r="O114" s="9">
        <f t="shared" si="8"/>
        <v>866.67</v>
      </c>
    </row>
    <row r="115" spans="1:15" s="29" customFormat="1" ht="15.75" x14ac:dyDescent="0.2">
      <c r="A115" s="33">
        <v>111</v>
      </c>
      <c r="B115" s="46" t="s">
        <v>152</v>
      </c>
      <c r="C115" s="50" t="s">
        <v>18</v>
      </c>
      <c r="D115" s="43" t="s">
        <v>19</v>
      </c>
      <c r="E115" s="24">
        <v>1</v>
      </c>
      <c r="F115" s="31">
        <v>1650</v>
      </c>
      <c r="G115" s="55">
        <v>1725</v>
      </c>
      <c r="H115" s="57">
        <v>1500</v>
      </c>
      <c r="I115" s="30"/>
      <c r="J115" s="30"/>
      <c r="K115" s="6">
        <f t="shared" si="5"/>
        <v>1625</v>
      </c>
      <c r="L115" s="8">
        <f t="shared" si="6"/>
        <v>114.564392373896</v>
      </c>
      <c r="M115" s="8">
        <f t="shared" si="7"/>
        <v>7.0501164537782159</v>
      </c>
      <c r="N115" s="9">
        <f t="shared" si="9"/>
        <v>1625</v>
      </c>
      <c r="O115" s="9">
        <f t="shared" si="8"/>
        <v>1625</v>
      </c>
    </row>
    <row r="116" spans="1:15" s="29" customFormat="1" ht="15.75" x14ac:dyDescent="0.2">
      <c r="A116" s="33">
        <v>112</v>
      </c>
      <c r="B116" s="46" t="s">
        <v>153</v>
      </c>
      <c r="C116" s="50" t="s">
        <v>18</v>
      </c>
      <c r="D116" s="43" t="s">
        <v>19</v>
      </c>
      <c r="E116" s="24">
        <v>1</v>
      </c>
      <c r="F116" s="31">
        <v>880</v>
      </c>
      <c r="G116" s="55">
        <v>920</v>
      </c>
      <c r="H116" s="57">
        <v>800</v>
      </c>
      <c r="I116" s="30"/>
      <c r="J116" s="30"/>
      <c r="K116" s="6">
        <f t="shared" si="5"/>
        <v>866.66666666666663</v>
      </c>
      <c r="L116" s="8">
        <f t="shared" si="6"/>
        <v>61.101009266077874</v>
      </c>
      <c r="M116" s="8">
        <f t="shared" si="7"/>
        <v>7.0501164537782168</v>
      </c>
      <c r="N116" s="9">
        <f t="shared" si="9"/>
        <v>866.67</v>
      </c>
      <c r="O116" s="9">
        <f t="shared" si="8"/>
        <v>866.67</v>
      </c>
    </row>
    <row r="117" spans="1:15" s="29" customFormat="1" ht="15.75" x14ac:dyDescent="0.2">
      <c r="A117" s="33">
        <v>113</v>
      </c>
      <c r="B117" s="46" t="s">
        <v>146</v>
      </c>
      <c r="C117" s="50" t="s">
        <v>18</v>
      </c>
      <c r="D117" s="43" t="s">
        <v>19</v>
      </c>
      <c r="E117" s="24">
        <v>1</v>
      </c>
      <c r="F117" s="31">
        <v>1650</v>
      </c>
      <c r="G117" s="55">
        <v>1725</v>
      </c>
      <c r="H117" s="57">
        <v>1500</v>
      </c>
      <c r="I117" s="30"/>
      <c r="J117" s="30"/>
      <c r="K117" s="6">
        <f t="shared" si="5"/>
        <v>1625</v>
      </c>
      <c r="L117" s="8">
        <f t="shared" si="6"/>
        <v>114.564392373896</v>
      </c>
      <c r="M117" s="8">
        <f t="shared" si="7"/>
        <v>7.0501164537782159</v>
      </c>
      <c r="N117" s="9">
        <f t="shared" si="9"/>
        <v>1625</v>
      </c>
      <c r="O117" s="9">
        <f t="shared" si="8"/>
        <v>1625</v>
      </c>
    </row>
    <row r="118" spans="1:15" s="29" customFormat="1" ht="15.75" x14ac:dyDescent="0.2">
      <c r="A118" s="33">
        <v>114</v>
      </c>
      <c r="B118" s="46" t="s">
        <v>147</v>
      </c>
      <c r="C118" s="50" t="s">
        <v>18</v>
      </c>
      <c r="D118" s="43" t="s">
        <v>19</v>
      </c>
      <c r="E118" s="24">
        <v>1</v>
      </c>
      <c r="F118" s="31">
        <v>880</v>
      </c>
      <c r="G118" s="55">
        <v>920</v>
      </c>
      <c r="H118" s="57">
        <v>800</v>
      </c>
      <c r="I118" s="30"/>
      <c r="J118" s="30"/>
      <c r="K118" s="6">
        <f t="shared" si="5"/>
        <v>866.66666666666663</v>
      </c>
      <c r="L118" s="8">
        <f t="shared" si="6"/>
        <v>61.101009266077874</v>
      </c>
      <c r="M118" s="8">
        <f t="shared" si="7"/>
        <v>7.0501164537782168</v>
      </c>
      <c r="N118" s="9">
        <f t="shared" si="9"/>
        <v>866.67</v>
      </c>
      <c r="O118" s="9">
        <f t="shared" si="8"/>
        <v>866.67</v>
      </c>
    </row>
    <row r="119" spans="1:15" s="29" customFormat="1" ht="15.75" x14ac:dyDescent="0.2">
      <c r="A119" s="33">
        <v>115</v>
      </c>
      <c r="B119" s="46" t="s">
        <v>154</v>
      </c>
      <c r="C119" s="50" t="s">
        <v>18</v>
      </c>
      <c r="D119" s="43" t="s">
        <v>19</v>
      </c>
      <c r="E119" s="24">
        <v>1</v>
      </c>
      <c r="F119" s="31">
        <v>1650</v>
      </c>
      <c r="G119" s="55">
        <v>1725</v>
      </c>
      <c r="H119" s="57">
        <v>1500</v>
      </c>
      <c r="I119" s="30"/>
      <c r="J119" s="30"/>
      <c r="K119" s="6">
        <f t="shared" si="5"/>
        <v>1625</v>
      </c>
      <c r="L119" s="8">
        <f t="shared" si="6"/>
        <v>114.564392373896</v>
      </c>
      <c r="M119" s="8">
        <f t="shared" si="7"/>
        <v>7.0501164537782159</v>
      </c>
      <c r="N119" s="9">
        <f t="shared" si="9"/>
        <v>1625</v>
      </c>
      <c r="O119" s="9">
        <f t="shared" si="8"/>
        <v>1625</v>
      </c>
    </row>
    <row r="120" spans="1:15" s="29" customFormat="1" ht="15.75" x14ac:dyDescent="0.2">
      <c r="A120" s="33">
        <v>116</v>
      </c>
      <c r="B120" s="46" t="s">
        <v>155</v>
      </c>
      <c r="C120" s="50" t="s">
        <v>18</v>
      </c>
      <c r="D120" s="43" t="s">
        <v>19</v>
      </c>
      <c r="E120" s="24">
        <v>1</v>
      </c>
      <c r="F120" s="31">
        <v>880</v>
      </c>
      <c r="G120" s="55">
        <v>920</v>
      </c>
      <c r="H120" s="57">
        <v>800</v>
      </c>
      <c r="I120" s="30"/>
      <c r="J120" s="30"/>
      <c r="K120" s="6">
        <f t="shared" si="5"/>
        <v>866.66666666666663</v>
      </c>
      <c r="L120" s="8">
        <f t="shared" si="6"/>
        <v>61.101009266077874</v>
      </c>
      <c r="M120" s="8">
        <f t="shared" si="7"/>
        <v>7.0501164537782168</v>
      </c>
      <c r="N120" s="9">
        <f t="shared" si="9"/>
        <v>866.67</v>
      </c>
      <c r="O120" s="9">
        <f t="shared" si="8"/>
        <v>866.67</v>
      </c>
    </row>
    <row r="121" spans="1:15" s="29" customFormat="1" ht="15.75" x14ac:dyDescent="0.2">
      <c r="A121" s="33">
        <v>117</v>
      </c>
      <c r="B121" s="46" t="s">
        <v>156</v>
      </c>
      <c r="C121" s="50" t="s">
        <v>18</v>
      </c>
      <c r="D121" s="43" t="s">
        <v>19</v>
      </c>
      <c r="E121" s="24">
        <v>1</v>
      </c>
      <c r="F121" s="31">
        <v>1650</v>
      </c>
      <c r="G121" s="55">
        <v>1725</v>
      </c>
      <c r="H121" s="57">
        <v>1500</v>
      </c>
      <c r="I121" s="30"/>
      <c r="J121" s="30"/>
      <c r="K121" s="6">
        <f t="shared" si="5"/>
        <v>1625</v>
      </c>
      <c r="L121" s="8">
        <f t="shared" si="6"/>
        <v>114.564392373896</v>
      </c>
      <c r="M121" s="8">
        <f t="shared" si="7"/>
        <v>7.0501164537782159</v>
      </c>
      <c r="N121" s="9">
        <f t="shared" si="9"/>
        <v>1625</v>
      </c>
      <c r="O121" s="9">
        <f t="shared" si="8"/>
        <v>1625</v>
      </c>
    </row>
    <row r="122" spans="1:15" s="29" customFormat="1" ht="15.75" x14ac:dyDescent="0.2">
      <c r="A122" s="33">
        <v>118</v>
      </c>
      <c r="B122" s="46" t="s">
        <v>157</v>
      </c>
      <c r="C122" s="50" t="s">
        <v>18</v>
      </c>
      <c r="D122" s="43" t="s">
        <v>19</v>
      </c>
      <c r="E122" s="24">
        <v>1</v>
      </c>
      <c r="F122" s="31">
        <v>880</v>
      </c>
      <c r="G122" s="55">
        <v>920</v>
      </c>
      <c r="H122" s="57">
        <v>800</v>
      </c>
      <c r="I122" s="30"/>
      <c r="J122" s="30"/>
      <c r="K122" s="6">
        <f t="shared" si="5"/>
        <v>866.66666666666663</v>
      </c>
      <c r="L122" s="8">
        <f t="shared" si="6"/>
        <v>61.101009266077874</v>
      </c>
      <c r="M122" s="8">
        <f t="shared" si="7"/>
        <v>7.0501164537782168</v>
      </c>
      <c r="N122" s="9">
        <f t="shared" si="9"/>
        <v>866.67</v>
      </c>
      <c r="O122" s="9">
        <f t="shared" si="8"/>
        <v>866.67</v>
      </c>
    </row>
    <row r="123" spans="1:15" s="29" customFormat="1" ht="15.75" x14ac:dyDescent="0.2">
      <c r="A123" s="33">
        <v>119</v>
      </c>
      <c r="B123" s="46" t="s">
        <v>158</v>
      </c>
      <c r="C123" s="50" t="s">
        <v>18</v>
      </c>
      <c r="D123" s="43" t="s">
        <v>19</v>
      </c>
      <c r="E123" s="24">
        <v>1</v>
      </c>
      <c r="F123" s="31">
        <v>2750</v>
      </c>
      <c r="G123" s="55">
        <v>2875</v>
      </c>
      <c r="H123" s="57">
        <v>2500</v>
      </c>
      <c r="I123" s="30"/>
      <c r="J123" s="30"/>
      <c r="K123" s="6">
        <f t="shared" si="5"/>
        <v>2708.3333333333335</v>
      </c>
      <c r="L123" s="8">
        <f t="shared" si="6"/>
        <v>190.94065395649332</v>
      </c>
      <c r="M123" s="8">
        <f t="shared" si="7"/>
        <v>7.0501164537782142</v>
      </c>
      <c r="N123" s="9">
        <f t="shared" si="9"/>
        <v>2708.33</v>
      </c>
      <c r="O123" s="9">
        <f t="shared" si="8"/>
        <v>2708.33</v>
      </c>
    </row>
    <row r="124" spans="1:15" s="29" customFormat="1" ht="15.75" x14ac:dyDescent="0.2">
      <c r="A124" s="33">
        <v>120</v>
      </c>
      <c r="B124" s="46" t="s">
        <v>159</v>
      </c>
      <c r="C124" s="50" t="s">
        <v>18</v>
      </c>
      <c r="D124" s="43" t="s">
        <v>19</v>
      </c>
      <c r="E124" s="24">
        <v>1</v>
      </c>
      <c r="F124" s="31">
        <v>1375</v>
      </c>
      <c r="G124" s="55">
        <v>1437.5</v>
      </c>
      <c r="H124" s="57">
        <v>1250</v>
      </c>
      <c r="I124" s="30"/>
      <c r="J124" s="30"/>
      <c r="K124" s="6">
        <f t="shared" si="5"/>
        <v>1354.1666666666667</v>
      </c>
      <c r="L124" s="8">
        <f t="shared" si="6"/>
        <v>95.470326978246661</v>
      </c>
      <c r="M124" s="8">
        <f t="shared" si="7"/>
        <v>7.0501164537782142</v>
      </c>
      <c r="N124" s="9">
        <f t="shared" si="9"/>
        <v>1354.17</v>
      </c>
      <c r="O124" s="9">
        <f t="shared" si="8"/>
        <v>1354.17</v>
      </c>
    </row>
    <row r="125" spans="1:15" s="29" customFormat="1" ht="15.75" x14ac:dyDescent="0.2">
      <c r="A125" s="33">
        <v>121</v>
      </c>
      <c r="B125" s="46" t="s">
        <v>70</v>
      </c>
      <c r="C125" s="50" t="s">
        <v>18</v>
      </c>
      <c r="D125" s="43" t="s">
        <v>19</v>
      </c>
      <c r="E125" s="24">
        <v>1</v>
      </c>
      <c r="F125" s="31">
        <v>3300</v>
      </c>
      <c r="G125" s="55">
        <v>3450</v>
      </c>
      <c r="H125" s="57">
        <v>3000</v>
      </c>
      <c r="I125" s="30"/>
      <c r="J125" s="30"/>
      <c r="K125" s="6">
        <f t="shared" ref="K125:K187" si="10">AVERAGE(F125:H125)</f>
        <v>3250</v>
      </c>
      <c r="L125" s="8">
        <f t="shared" ref="L125:L187" si="11">SQRT(((SUM((POWER(H125-K125,2)),(POWER(G125-K125,2)),(POWER(F125-K125,2)))/(COLUMNS(F125:H125)-1))))</f>
        <v>229.128784747792</v>
      </c>
      <c r="M125" s="8">
        <f t="shared" ref="M125:M187" si="12">L125/K125*100</f>
        <v>7.0501164537782159</v>
      </c>
      <c r="N125" s="9">
        <f t="shared" si="9"/>
        <v>3250</v>
      </c>
      <c r="O125" s="9">
        <f t="shared" ref="O125:O187" si="13">N125*E125</f>
        <v>3250</v>
      </c>
    </row>
    <row r="126" spans="1:15" s="29" customFormat="1" ht="15.75" x14ac:dyDescent="0.2">
      <c r="A126" s="33">
        <v>122</v>
      </c>
      <c r="B126" s="46" t="s">
        <v>71</v>
      </c>
      <c r="C126" s="50" t="s">
        <v>18</v>
      </c>
      <c r="D126" s="43" t="s">
        <v>19</v>
      </c>
      <c r="E126" s="24">
        <v>1</v>
      </c>
      <c r="F126" s="31">
        <v>1650</v>
      </c>
      <c r="G126" s="55">
        <v>1725</v>
      </c>
      <c r="H126" s="57">
        <v>1500</v>
      </c>
      <c r="I126" s="30"/>
      <c r="J126" s="30"/>
      <c r="K126" s="6">
        <f t="shared" si="10"/>
        <v>1625</v>
      </c>
      <c r="L126" s="8">
        <f t="shared" si="11"/>
        <v>114.564392373896</v>
      </c>
      <c r="M126" s="8">
        <f t="shared" si="12"/>
        <v>7.0501164537782159</v>
      </c>
      <c r="N126" s="9">
        <f t="shared" ref="N126:N188" si="14">ROUND(K126,2)</f>
        <v>1625</v>
      </c>
      <c r="O126" s="9">
        <f t="shared" si="13"/>
        <v>1625</v>
      </c>
    </row>
    <row r="127" spans="1:15" s="29" customFormat="1" ht="15.75" x14ac:dyDescent="0.2">
      <c r="A127" s="33">
        <v>123</v>
      </c>
      <c r="B127" s="46" t="s">
        <v>72</v>
      </c>
      <c r="C127" s="50" t="s">
        <v>18</v>
      </c>
      <c r="D127" s="43" t="s">
        <v>19</v>
      </c>
      <c r="E127" s="24">
        <v>1</v>
      </c>
      <c r="F127" s="31">
        <v>2750</v>
      </c>
      <c r="G127" s="55">
        <v>2875</v>
      </c>
      <c r="H127" s="57">
        <v>2500</v>
      </c>
      <c r="I127" s="30"/>
      <c r="J127" s="30"/>
      <c r="K127" s="6">
        <f t="shared" si="10"/>
        <v>2708.3333333333335</v>
      </c>
      <c r="L127" s="8">
        <f t="shared" si="11"/>
        <v>190.94065395649332</v>
      </c>
      <c r="M127" s="8">
        <f t="shared" si="12"/>
        <v>7.0501164537782142</v>
      </c>
      <c r="N127" s="9">
        <f t="shared" si="14"/>
        <v>2708.33</v>
      </c>
      <c r="O127" s="9">
        <f t="shared" si="13"/>
        <v>2708.33</v>
      </c>
    </row>
    <row r="128" spans="1:15" s="29" customFormat="1" ht="15.75" x14ac:dyDescent="0.2">
      <c r="A128" s="33">
        <v>124</v>
      </c>
      <c r="B128" s="46" t="s">
        <v>73</v>
      </c>
      <c r="C128" s="50" t="s">
        <v>18</v>
      </c>
      <c r="D128" s="43" t="s">
        <v>19</v>
      </c>
      <c r="E128" s="24">
        <v>1</v>
      </c>
      <c r="F128" s="31">
        <v>1375</v>
      </c>
      <c r="G128" s="55">
        <v>1437.5</v>
      </c>
      <c r="H128" s="57">
        <v>1250</v>
      </c>
      <c r="I128" s="30"/>
      <c r="J128" s="30"/>
      <c r="K128" s="6">
        <f t="shared" si="10"/>
        <v>1354.1666666666667</v>
      </c>
      <c r="L128" s="8">
        <f t="shared" si="11"/>
        <v>95.470326978246661</v>
      </c>
      <c r="M128" s="8">
        <f t="shared" si="12"/>
        <v>7.0501164537782142</v>
      </c>
      <c r="N128" s="9">
        <f t="shared" si="14"/>
        <v>1354.17</v>
      </c>
      <c r="O128" s="9">
        <f t="shared" si="13"/>
        <v>1354.17</v>
      </c>
    </row>
    <row r="129" spans="1:15" s="29" customFormat="1" ht="15.75" x14ac:dyDescent="0.2">
      <c r="A129" s="33">
        <v>125</v>
      </c>
      <c r="B129" s="46" t="s">
        <v>74</v>
      </c>
      <c r="C129" s="50" t="s">
        <v>18</v>
      </c>
      <c r="D129" s="43" t="s">
        <v>19</v>
      </c>
      <c r="E129" s="24">
        <v>1</v>
      </c>
      <c r="F129" s="31">
        <v>2750</v>
      </c>
      <c r="G129" s="55">
        <v>2875</v>
      </c>
      <c r="H129" s="57">
        <v>2500</v>
      </c>
      <c r="I129" s="30"/>
      <c r="J129" s="30"/>
      <c r="K129" s="6">
        <f t="shared" si="10"/>
        <v>2708.3333333333335</v>
      </c>
      <c r="L129" s="8">
        <f t="shared" si="11"/>
        <v>190.94065395649332</v>
      </c>
      <c r="M129" s="8">
        <f t="shared" si="12"/>
        <v>7.0501164537782142</v>
      </c>
      <c r="N129" s="9">
        <f t="shared" si="14"/>
        <v>2708.33</v>
      </c>
      <c r="O129" s="9">
        <f t="shared" si="13"/>
        <v>2708.33</v>
      </c>
    </row>
    <row r="130" spans="1:15" s="29" customFormat="1" ht="15.75" x14ac:dyDescent="0.2">
      <c r="A130" s="33">
        <v>126</v>
      </c>
      <c r="B130" s="46" t="s">
        <v>75</v>
      </c>
      <c r="C130" s="50" t="s">
        <v>18</v>
      </c>
      <c r="D130" s="43" t="s">
        <v>19</v>
      </c>
      <c r="E130" s="24">
        <v>1</v>
      </c>
      <c r="F130" s="31">
        <v>1375</v>
      </c>
      <c r="G130" s="55">
        <v>1437.5</v>
      </c>
      <c r="H130" s="57">
        <v>1250</v>
      </c>
      <c r="I130" s="30"/>
      <c r="J130" s="30"/>
      <c r="K130" s="6">
        <f t="shared" si="10"/>
        <v>1354.1666666666667</v>
      </c>
      <c r="L130" s="8">
        <f t="shared" si="11"/>
        <v>95.470326978246661</v>
      </c>
      <c r="M130" s="8">
        <f t="shared" si="12"/>
        <v>7.0501164537782142</v>
      </c>
      <c r="N130" s="9">
        <f t="shared" si="14"/>
        <v>1354.17</v>
      </c>
      <c r="O130" s="9">
        <f t="shared" si="13"/>
        <v>1354.17</v>
      </c>
    </row>
    <row r="131" spans="1:15" s="29" customFormat="1" ht="15.75" x14ac:dyDescent="0.2">
      <c r="A131" s="33">
        <v>127</v>
      </c>
      <c r="B131" s="46" t="s">
        <v>76</v>
      </c>
      <c r="C131" s="50" t="s">
        <v>18</v>
      </c>
      <c r="D131" s="43" t="s">
        <v>19</v>
      </c>
      <c r="E131" s="24">
        <v>1</v>
      </c>
      <c r="F131" s="31">
        <v>2750</v>
      </c>
      <c r="G131" s="55">
        <v>2875</v>
      </c>
      <c r="H131" s="57">
        <v>2500</v>
      </c>
      <c r="I131" s="30"/>
      <c r="J131" s="30"/>
      <c r="K131" s="6">
        <f t="shared" si="10"/>
        <v>2708.3333333333335</v>
      </c>
      <c r="L131" s="8">
        <f t="shared" si="11"/>
        <v>190.94065395649332</v>
      </c>
      <c r="M131" s="8">
        <f t="shared" si="12"/>
        <v>7.0501164537782142</v>
      </c>
      <c r="N131" s="9">
        <f t="shared" si="14"/>
        <v>2708.33</v>
      </c>
      <c r="O131" s="9">
        <f t="shared" si="13"/>
        <v>2708.33</v>
      </c>
    </row>
    <row r="132" spans="1:15" s="29" customFormat="1" ht="15.75" x14ac:dyDescent="0.2">
      <c r="A132" s="33">
        <v>128</v>
      </c>
      <c r="B132" s="46" t="s">
        <v>77</v>
      </c>
      <c r="C132" s="50" t="s">
        <v>18</v>
      </c>
      <c r="D132" s="43" t="s">
        <v>19</v>
      </c>
      <c r="E132" s="24">
        <v>1</v>
      </c>
      <c r="F132" s="31">
        <v>1375</v>
      </c>
      <c r="G132" s="55">
        <v>1437.5</v>
      </c>
      <c r="H132" s="57">
        <v>1250</v>
      </c>
      <c r="I132" s="30"/>
      <c r="J132" s="30"/>
      <c r="K132" s="6">
        <f t="shared" si="10"/>
        <v>1354.1666666666667</v>
      </c>
      <c r="L132" s="8">
        <f t="shared" si="11"/>
        <v>95.470326978246661</v>
      </c>
      <c r="M132" s="8">
        <f t="shared" si="12"/>
        <v>7.0501164537782142</v>
      </c>
      <c r="N132" s="9">
        <f t="shared" si="14"/>
        <v>1354.17</v>
      </c>
      <c r="O132" s="9">
        <f t="shared" si="13"/>
        <v>1354.17</v>
      </c>
    </row>
    <row r="133" spans="1:15" s="29" customFormat="1" ht="15.75" x14ac:dyDescent="0.2">
      <c r="A133" s="33">
        <v>129</v>
      </c>
      <c r="B133" s="46" t="s">
        <v>78</v>
      </c>
      <c r="C133" s="50" t="s">
        <v>18</v>
      </c>
      <c r="D133" s="43" t="s">
        <v>19</v>
      </c>
      <c r="E133" s="24">
        <v>1</v>
      </c>
      <c r="F133" s="31">
        <v>3300</v>
      </c>
      <c r="G133" s="55">
        <v>3450</v>
      </c>
      <c r="H133" s="57">
        <v>3000</v>
      </c>
      <c r="I133" s="30"/>
      <c r="J133" s="30"/>
      <c r="K133" s="6">
        <f t="shared" si="10"/>
        <v>3250</v>
      </c>
      <c r="L133" s="8">
        <f t="shared" si="11"/>
        <v>229.128784747792</v>
      </c>
      <c r="M133" s="8">
        <f t="shared" si="12"/>
        <v>7.0501164537782159</v>
      </c>
      <c r="N133" s="9">
        <f t="shared" si="14"/>
        <v>3250</v>
      </c>
      <c r="O133" s="9">
        <f t="shared" si="13"/>
        <v>3250</v>
      </c>
    </row>
    <row r="134" spans="1:15" s="29" customFormat="1" ht="15.75" x14ac:dyDescent="0.2">
      <c r="A134" s="33">
        <v>130</v>
      </c>
      <c r="B134" s="46" t="s">
        <v>79</v>
      </c>
      <c r="C134" s="50" t="s">
        <v>18</v>
      </c>
      <c r="D134" s="43" t="s">
        <v>19</v>
      </c>
      <c r="E134" s="24">
        <v>1</v>
      </c>
      <c r="F134" s="31">
        <v>1650</v>
      </c>
      <c r="G134" s="55">
        <v>1725</v>
      </c>
      <c r="H134" s="57">
        <v>1500</v>
      </c>
      <c r="I134" s="30"/>
      <c r="J134" s="30"/>
      <c r="K134" s="6">
        <f t="shared" si="10"/>
        <v>1625</v>
      </c>
      <c r="L134" s="8">
        <f t="shared" si="11"/>
        <v>114.564392373896</v>
      </c>
      <c r="M134" s="8">
        <f t="shared" si="12"/>
        <v>7.0501164537782159</v>
      </c>
      <c r="N134" s="9">
        <f t="shared" si="14"/>
        <v>1625</v>
      </c>
      <c r="O134" s="9">
        <f t="shared" si="13"/>
        <v>1625</v>
      </c>
    </row>
    <row r="135" spans="1:15" s="29" customFormat="1" ht="15.75" x14ac:dyDescent="0.2">
      <c r="A135" s="33">
        <v>131</v>
      </c>
      <c r="B135" s="46" t="s">
        <v>80</v>
      </c>
      <c r="C135" s="50" t="s">
        <v>18</v>
      </c>
      <c r="D135" s="43" t="s">
        <v>19</v>
      </c>
      <c r="E135" s="24">
        <v>1</v>
      </c>
      <c r="F135" s="31">
        <v>1650</v>
      </c>
      <c r="G135" s="55">
        <v>1725</v>
      </c>
      <c r="H135" s="57">
        <v>1500</v>
      </c>
      <c r="I135" s="30"/>
      <c r="J135" s="30"/>
      <c r="K135" s="6">
        <f t="shared" si="10"/>
        <v>1625</v>
      </c>
      <c r="L135" s="8">
        <f t="shared" si="11"/>
        <v>114.564392373896</v>
      </c>
      <c r="M135" s="8">
        <f t="shared" si="12"/>
        <v>7.0501164537782159</v>
      </c>
      <c r="N135" s="9">
        <f t="shared" si="14"/>
        <v>1625</v>
      </c>
      <c r="O135" s="9">
        <f t="shared" si="13"/>
        <v>1625</v>
      </c>
    </row>
    <row r="136" spans="1:15" s="29" customFormat="1" ht="15.75" x14ac:dyDescent="0.2">
      <c r="A136" s="33">
        <v>132</v>
      </c>
      <c r="B136" s="46" t="s">
        <v>81</v>
      </c>
      <c r="C136" s="50" t="s">
        <v>18</v>
      </c>
      <c r="D136" s="43" t="s">
        <v>19</v>
      </c>
      <c r="E136" s="24">
        <v>1</v>
      </c>
      <c r="F136" s="31">
        <v>880</v>
      </c>
      <c r="G136" s="55">
        <v>920</v>
      </c>
      <c r="H136" s="57">
        <v>800</v>
      </c>
      <c r="I136" s="30"/>
      <c r="J136" s="30"/>
      <c r="K136" s="6">
        <f t="shared" si="10"/>
        <v>866.66666666666663</v>
      </c>
      <c r="L136" s="8">
        <f t="shared" si="11"/>
        <v>61.101009266077874</v>
      </c>
      <c r="M136" s="8">
        <f t="shared" si="12"/>
        <v>7.0501164537782168</v>
      </c>
      <c r="N136" s="9">
        <f t="shared" si="14"/>
        <v>866.67</v>
      </c>
      <c r="O136" s="9">
        <f t="shared" si="13"/>
        <v>866.67</v>
      </c>
    </row>
    <row r="137" spans="1:15" s="29" customFormat="1" ht="15.75" x14ac:dyDescent="0.2">
      <c r="A137" s="33">
        <v>133</v>
      </c>
      <c r="B137" s="46" t="s">
        <v>82</v>
      </c>
      <c r="C137" s="50" t="s">
        <v>18</v>
      </c>
      <c r="D137" s="43" t="s">
        <v>19</v>
      </c>
      <c r="E137" s="24">
        <v>1</v>
      </c>
      <c r="F137" s="31">
        <v>1650</v>
      </c>
      <c r="G137" s="55">
        <v>1725</v>
      </c>
      <c r="H137" s="57">
        <v>1500</v>
      </c>
      <c r="I137" s="30"/>
      <c r="J137" s="30"/>
      <c r="K137" s="6">
        <f t="shared" si="10"/>
        <v>1625</v>
      </c>
      <c r="L137" s="8">
        <f t="shared" si="11"/>
        <v>114.564392373896</v>
      </c>
      <c r="M137" s="8">
        <f t="shared" si="12"/>
        <v>7.0501164537782159</v>
      </c>
      <c r="N137" s="9">
        <f t="shared" si="14"/>
        <v>1625</v>
      </c>
      <c r="O137" s="9">
        <f t="shared" si="13"/>
        <v>1625</v>
      </c>
    </row>
    <row r="138" spans="1:15" s="29" customFormat="1" ht="15.75" x14ac:dyDescent="0.2">
      <c r="A138" s="33">
        <v>134</v>
      </c>
      <c r="B138" s="46" t="s">
        <v>83</v>
      </c>
      <c r="C138" s="50" t="s">
        <v>18</v>
      </c>
      <c r="D138" s="43" t="s">
        <v>19</v>
      </c>
      <c r="E138" s="24">
        <v>1</v>
      </c>
      <c r="F138" s="31">
        <v>880</v>
      </c>
      <c r="G138" s="55">
        <v>920</v>
      </c>
      <c r="H138" s="57">
        <v>800</v>
      </c>
      <c r="I138" s="30"/>
      <c r="J138" s="30"/>
      <c r="K138" s="6">
        <f t="shared" si="10"/>
        <v>866.66666666666663</v>
      </c>
      <c r="L138" s="8">
        <f t="shared" si="11"/>
        <v>61.101009266077874</v>
      </c>
      <c r="M138" s="8">
        <f t="shared" si="12"/>
        <v>7.0501164537782168</v>
      </c>
      <c r="N138" s="9">
        <f t="shared" si="14"/>
        <v>866.67</v>
      </c>
      <c r="O138" s="9">
        <f t="shared" si="13"/>
        <v>866.67</v>
      </c>
    </row>
    <row r="139" spans="1:15" s="29" customFormat="1" ht="15.75" x14ac:dyDescent="0.2">
      <c r="A139" s="33">
        <v>135</v>
      </c>
      <c r="B139" s="46" t="s">
        <v>84</v>
      </c>
      <c r="C139" s="50" t="s">
        <v>18</v>
      </c>
      <c r="D139" s="43" t="s">
        <v>19</v>
      </c>
      <c r="E139" s="24">
        <v>1</v>
      </c>
      <c r="F139" s="31">
        <v>2530</v>
      </c>
      <c r="G139" s="55">
        <v>2645</v>
      </c>
      <c r="H139" s="57">
        <v>2300</v>
      </c>
      <c r="I139" s="30"/>
      <c r="J139" s="30"/>
      <c r="K139" s="6">
        <f t="shared" si="10"/>
        <v>2491.6666666666665</v>
      </c>
      <c r="L139" s="8">
        <f t="shared" si="11"/>
        <v>175.66540163997385</v>
      </c>
      <c r="M139" s="8">
        <f t="shared" si="12"/>
        <v>7.0501164537782159</v>
      </c>
      <c r="N139" s="9">
        <f t="shared" si="14"/>
        <v>2491.67</v>
      </c>
      <c r="O139" s="9">
        <f t="shared" si="13"/>
        <v>2491.67</v>
      </c>
    </row>
    <row r="140" spans="1:15" s="29" customFormat="1" ht="15.75" x14ac:dyDescent="0.2">
      <c r="A140" s="33">
        <v>136</v>
      </c>
      <c r="B140" s="46" t="s">
        <v>160</v>
      </c>
      <c r="C140" s="50" t="s">
        <v>18</v>
      </c>
      <c r="D140" s="43" t="s">
        <v>19</v>
      </c>
      <c r="E140" s="24">
        <v>1</v>
      </c>
      <c r="F140" s="31">
        <v>1265</v>
      </c>
      <c r="G140" s="55">
        <v>1322.5</v>
      </c>
      <c r="H140" s="57">
        <v>1150</v>
      </c>
      <c r="I140" s="30"/>
      <c r="J140" s="30"/>
      <c r="K140" s="6">
        <f t="shared" si="10"/>
        <v>1245.8333333333333</v>
      </c>
      <c r="L140" s="8">
        <f t="shared" si="11"/>
        <v>87.832700819986925</v>
      </c>
      <c r="M140" s="8">
        <f t="shared" si="12"/>
        <v>7.0501164537782159</v>
      </c>
      <c r="N140" s="9">
        <f t="shared" si="14"/>
        <v>1245.83</v>
      </c>
      <c r="O140" s="9">
        <f t="shared" si="13"/>
        <v>1245.83</v>
      </c>
    </row>
    <row r="141" spans="1:15" s="29" customFormat="1" ht="15.75" x14ac:dyDescent="0.2">
      <c r="A141" s="33">
        <v>137</v>
      </c>
      <c r="B141" s="46" t="s">
        <v>161</v>
      </c>
      <c r="C141" s="50" t="s">
        <v>18</v>
      </c>
      <c r="D141" s="43" t="s">
        <v>19</v>
      </c>
      <c r="E141" s="24">
        <v>1</v>
      </c>
      <c r="F141" s="31">
        <v>5500</v>
      </c>
      <c r="G141" s="55">
        <v>5750</v>
      </c>
      <c r="H141" s="57">
        <v>5000</v>
      </c>
      <c r="I141" s="30"/>
      <c r="J141" s="30"/>
      <c r="K141" s="6">
        <f t="shared" si="10"/>
        <v>5416.666666666667</v>
      </c>
      <c r="L141" s="8">
        <f t="shared" si="11"/>
        <v>381.88130791298664</v>
      </c>
      <c r="M141" s="8">
        <f t="shared" si="12"/>
        <v>7.0501164537782142</v>
      </c>
      <c r="N141" s="9">
        <f t="shared" si="14"/>
        <v>5416.67</v>
      </c>
      <c r="O141" s="9">
        <f t="shared" si="13"/>
        <v>5416.67</v>
      </c>
    </row>
    <row r="142" spans="1:15" s="4" customFormat="1" ht="15.75" x14ac:dyDescent="0.2">
      <c r="A142" s="33">
        <v>138</v>
      </c>
      <c r="B142" s="46" t="s">
        <v>162</v>
      </c>
      <c r="C142" s="50" t="s">
        <v>18</v>
      </c>
      <c r="D142" s="43" t="s">
        <v>19</v>
      </c>
      <c r="E142" s="24">
        <v>1</v>
      </c>
      <c r="F142" s="20">
        <v>2750</v>
      </c>
      <c r="G142" s="55">
        <v>2875</v>
      </c>
      <c r="H142" s="57">
        <v>2500</v>
      </c>
      <c r="I142" s="6"/>
      <c r="J142" s="6"/>
      <c r="K142" s="6">
        <f t="shared" si="10"/>
        <v>2708.3333333333335</v>
      </c>
      <c r="L142" s="8">
        <f t="shared" si="11"/>
        <v>190.94065395649332</v>
      </c>
      <c r="M142" s="8">
        <f t="shared" si="12"/>
        <v>7.0501164537782142</v>
      </c>
      <c r="N142" s="9">
        <f t="shared" si="14"/>
        <v>2708.33</v>
      </c>
      <c r="O142" s="9">
        <f t="shared" si="13"/>
        <v>2708.33</v>
      </c>
    </row>
    <row r="143" spans="1:15" s="4" customFormat="1" ht="15.75" x14ac:dyDescent="0.2">
      <c r="A143" s="33">
        <v>139</v>
      </c>
      <c r="B143" s="46" t="s">
        <v>85</v>
      </c>
      <c r="C143" s="50" t="s">
        <v>18</v>
      </c>
      <c r="D143" s="43" t="s">
        <v>19</v>
      </c>
      <c r="E143" s="24">
        <v>1</v>
      </c>
      <c r="F143" s="20">
        <v>2530</v>
      </c>
      <c r="G143" s="55">
        <v>2645</v>
      </c>
      <c r="H143" s="57">
        <v>2300</v>
      </c>
      <c r="I143" s="6"/>
      <c r="J143" s="6"/>
      <c r="K143" s="6">
        <f t="shared" si="10"/>
        <v>2491.6666666666665</v>
      </c>
      <c r="L143" s="8">
        <f t="shared" si="11"/>
        <v>175.66540163997385</v>
      </c>
      <c r="M143" s="8">
        <f t="shared" si="12"/>
        <v>7.0501164537782159</v>
      </c>
      <c r="N143" s="9">
        <f t="shared" si="14"/>
        <v>2491.67</v>
      </c>
      <c r="O143" s="9">
        <f t="shared" si="13"/>
        <v>2491.67</v>
      </c>
    </row>
    <row r="144" spans="1:15" s="4" customFormat="1" ht="15.75" x14ac:dyDescent="0.2">
      <c r="A144" s="33">
        <v>140</v>
      </c>
      <c r="B144" s="46" t="s">
        <v>86</v>
      </c>
      <c r="C144" s="50" t="s">
        <v>18</v>
      </c>
      <c r="D144" s="43" t="s">
        <v>19</v>
      </c>
      <c r="E144" s="24">
        <v>1</v>
      </c>
      <c r="F144" s="20">
        <v>1265</v>
      </c>
      <c r="G144" s="55">
        <v>1322.5</v>
      </c>
      <c r="H144" s="57">
        <v>1150</v>
      </c>
      <c r="I144" s="6"/>
      <c r="J144" s="6"/>
      <c r="K144" s="6">
        <f t="shared" si="10"/>
        <v>1245.8333333333333</v>
      </c>
      <c r="L144" s="8">
        <f t="shared" si="11"/>
        <v>87.832700819986925</v>
      </c>
      <c r="M144" s="8">
        <f t="shared" si="12"/>
        <v>7.0501164537782159</v>
      </c>
      <c r="N144" s="9">
        <f t="shared" si="14"/>
        <v>1245.83</v>
      </c>
      <c r="O144" s="9">
        <f t="shared" si="13"/>
        <v>1245.83</v>
      </c>
    </row>
    <row r="145" spans="1:15" s="4" customFormat="1" ht="15.75" x14ac:dyDescent="0.2">
      <c r="A145" s="33">
        <v>141</v>
      </c>
      <c r="B145" s="46" t="s">
        <v>87</v>
      </c>
      <c r="C145" s="50" t="s">
        <v>18</v>
      </c>
      <c r="D145" s="43" t="s">
        <v>19</v>
      </c>
      <c r="E145" s="24">
        <v>1</v>
      </c>
      <c r="F145" s="20">
        <v>1650</v>
      </c>
      <c r="G145" s="55">
        <v>1725</v>
      </c>
      <c r="H145" s="57">
        <v>1500</v>
      </c>
      <c r="I145" s="6"/>
      <c r="J145" s="6"/>
      <c r="K145" s="6">
        <f t="shared" si="10"/>
        <v>1625</v>
      </c>
      <c r="L145" s="8">
        <f t="shared" si="11"/>
        <v>114.564392373896</v>
      </c>
      <c r="M145" s="8">
        <f t="shared" si="12"/>
        <v>7.0501164537782159</v>
      </c>
      <c r="N145" s="9">
        <f t="shared" si="14"/>
        <v>1625</v>
      </c>
      <c r="O145" s="9">
        <f t="shared" si="13"/>
        <v>1625</v>
      </c>
    </row>
    <row r="146" spans="1:15" s="4" customFormat="1" ht="15.75" x14ac:dyDescent="0.2">
      <c r="A146" s="33">
        <v>142</v>
      </c>
      <c r="B146" s="46" t="s">
        <v>88</v>
      </c>
      <c r="C146" s="50" t="s">
        <v>18</v>
      </c>
      <c r="D146" s="43" t="s">
        <v>19</v>
      </c>
      <c r="E146" s="24">
        <v>1</v>
      </c>
      <c r="F146" s="20">
        <v>880</v>
      </c>
      <c r="G146" s="55">
        <v>920</v>
      </c>
      <c r="H146" s="57">
        <v>800</v>
      </c>
      <c r="I146" s="6"/>
      <c r="J146" s="6"/>
      <c r="K146" s="6">
        <f t="shared" si="10"/>
        <v>866.66666666666663</v>
      </c>
      <c r="L146" s="8">
        <f t="shared" si="11"/>
        <v>61.101009266077874</v>
      </c>
      <c r="M146" s="8">
        <f t="shared" si="12"/>
        <v>7.0501164537782168</v>
      </c>
      <c r="N146" s="9">
        <f t="shared" si="14"/>
        <v>866.67</v>
      </c>
      <c r="O146" s="9">
        <f t="shared" si="13"/>
        <v>866.67</v>
      </c>
    </row>
    <row r="147" spans="1:15" s="4" customFormat="1" ht="15.75" x14ac:dyDescent="0.2">
      <c r="A147" s="33">
        <v>143</v>
      </c>
      <c r="B147" s="46" t="s">
        <v>89</v>
      </c>
      <c r="C147" s="50" t="s">
        <v>18</v>
      </c>
      <c r="D147" s="43" t="s">
        <v>19</v>
      </c>
      <c r="E147" s="24">
        <v>1</v>
      </c>
      <c r="F147" s="20">
        <v>1650</v>
      </c>
      <c r="G147" s="55">
        <v>1725</v>
      </c>
      <c r="H147" s="57">
        <v>1500</v>
      </c>
      <c r="I147" s="6"/>
      <c r="J147" s="6"/>
      <c r="K147" s="6">
        <f t="shared" si="10"/>
        <v>1625</v>
      </c>
      <c r="L147" s="8">
        <f t="shared" si="11"/>
        <v>114.564392373896</v>
      </c>
      <c r="M147" s="8">
        <f t="shared" si="12"/>
        <v>7.0501164537782159</v>
      </c>
      <c r="N147" s="9">
        <f t="shared" si="14"/>
        <v>1625</v>
      </c>
      <c r="O147" s="9">
        <f t="shared" si="13"/>
        <v>1625</v>
      </c>
    </row>
    <row r="148" spans="1:15" s="4" customFormat="1" ht="15.75" x14ac:dyDescent="0.2">
      <c r="A148" s="33">
        <v>144</v>
      </c>
      <c r="B148" s="46" t="s">
        <v>90</v>
      </c>
      <c r="C148" s="50" t="s">
        <v>18</v>
      </c>
      <c r="D148" s="43" t="s">
        <v>19</v>
      </c>
      <c r="E148" s="24">
        <v>1</v>
      </c>
      <c r="F148" s="20">
        <v>880</v>
      </c>
      <c r="G148" s="55">
        <v>920</v>
      </c>
      <c r="H148" s="57">
        <v>800</v>
      </c>
      <c r="I148" s="6"/>
      <c r="J148" s="6"/>
      <c r="K148" s="6">
        <f t="shared" si="10"/>
        <v>866.66666666666663</v>
      </c>
      <c r="L148" s="8">
        <f t="shared" si="11"/>
        <v>61.101009266077874</v>
      </c>
      <c r="M148" s="8">
        <f t="shared" si="12"/>
        <v>7.0501164537782168</v>
      </c>
      <c r="N148" s="9">
        <f t="shared" si="14"/>
        <v>866.67</v>
      </c>
      <c r="O148" s="9">
        <f t="shared" si="13"/>
        <v>866.67</v>
      </c>
    </row>
    <row r="149" spans="1:15" s="4" customFormat="1" ht="15.75" x14ac:dyDescent="0.2">
      <c r="A149" s="33">
        <v>145</v>
      </c>
      <c r="B149" s="46" t="s">
        <v>91</v>
      </c>
      <c r="C149" s="50" t="s">
        <v>18</v>
      </c>
      <c r="D149" s="43" t="s">
        <v>19</v>
      </c>
      <c r="E149" s="24">
        <v>1</v>
      </c>
      <c r="F149" s="20">
        <v>1650</v>
      </c>
      <c r="G149" s="55">
        <v>1725</v>
      </c>
      <c r="H149" s="57">
        <v>1500</v>
      </c>
      <c r="I149" s="6"/>
      <c r="J149" s="6"/>
      <c r="K149" s="6">
        <f t="shared" si="10"/>
        <v>1625</v>
      </c>
      <c r="L149" s="8">
        <f t="shared" si="11"/>
        <v>114.564392373896</v>
      </c>
      <c r="M149" s="8">
        <f t="shared" si="12"/>
        <v>7.0501164537782159</v>
      </c>
      <c r="N149" s="9">
        <f t="shared" si="14"/>
        <v>1625</v>
      </c>
      <c r="O149" s="9">
        <f t="shared" si="13"/>
        <v>1625</v>
      </c>
    </row>
    <row r="150" spans="1:15" s="4" customFormat="1" ht="15.75" x14ac:dyDescent="0.2">
      <c r="A150" s="33">
        <v>146</v>
      </c>
      <c r="B150" s="46" t="s">
        <v>151</v>
      </c>
      <c r="C150" s="50" t="s">
        <v>18</v>
      </c>
      <c r="D150" s="43" t="s">
        <v>19</v>
      </c>
      <c r="E150" s="24">
        <v>1</v>
      </c>
      <c r="F150" s="20">
        <v>880</v>
      </c>
      <c r="G150" s="55">
        <v>920</v>
      </c>
      <c r="H150" s="57">
        <v>800</v>
      </c>
      <c r="I150" s="6"/>
      <c r="J150" s="6"/>
      <c r="K150" s="6">
        <f t="shared" si="10"/>
        <v>866.66666666666663</v>
      </c>
      <c r="L150" s="8">
        <f t="shared" si="11"/>
        <v>61.101009266077874</v>
      </c>
      <c r="M150" s="8">
        <f t="shared" si="12"/>
        <v>7.0501164537782168</v>
      </c>
      <c r="N150" s="9">
        <f t="shared" si="14"/>
        <v>866.67</v>
      </c>
      <c r="O150" s="9">
        <f t="shared" si="13"/>
        <v>866.67</v>
      </c>
    </row>
    <row r="151" spans="1:15" s="4" customFormat="1" ht="15.75" x14ac:dyDescent="0.2">
      <c r="A151" s="33">
        <v>147</v>
      </c>
      <c r="B151" s="46" t="s">
        <v>163</v>
      </c>
      <c r="C151" s="50" t="s">
        <v>18</v>
      </c>
      <c r="D151" s="43" t="s">
        <v>19</v>
      </c>
      <c r="E151" s="24">
        <v>1</v>
      </c>
      <c r="F151" s="20">
        <v>1650</v>
      </c>
      <c r="G151" s="55">
        <v>1725</v>
      </c>
      <c r="H151" s="57">
        <v>1500</v>
      </c>
      <c r="I151" s="6"/>
      <c r="J151" s="6"/>
      <c r="K151" s="6">
        <f t="shared" si="10"/>
        <v>1625</v>
      </c>
      <c r="L151" s="8">
        <f t="shared" si="11"/>
        <v>114.564392373896</v>
      </c>
      <c r="M151" s="8">
        <f t="shared" si="12"/>
        <v>7.0501164537782159</v>
      </c>
      <c r="N151" s="9">
        <f t="shared" si="14"/>
        <v>1625</v>
      </c>
      <c r="O151" s="9">
        <f t="shared" si="13"/>
        <v>1625</v>
      </c>
    </row>
    <row r="152" spans="1:15" s="4" customFormat="1" ht="15.75" x14ac:dyDescent="0.2">
      <c r="A152" s="33">
        <v>148</v>
      </c>
      <c r="B152" s="46" t="s">
        <v>164</v>
      </c>
      <c r="C152" s="50" t="s">
        <v>18</v>
      </c>
      <c r="D152" s="43" t="s">
        <v>19</v>
      </c>
      <c r="E152" s="24">
        <v>1</v>
      </c>
      <c r="F152" s="20">
        <v>880</v>
      </c>
      <c r="G152" s="55">
        <v>920</v>
      </c>
      <c r="H152" s="57">
        <v>8000</v>
      </c>
      <c r="I152" s="6"/>
      <c r="J152" s="6"/>
      <c r="K152" s="6">
        <f t="shared" si="10"/>
        <v>3266.6666666666665</v>
      </c>
      <c r="L152" s="8">
        <f t="shared" si="11"/>
        <v>4099.23570111958</v>
      </c>
      <c r="M152" s="8">
        <f t="shared" si="12"/>
        <v>125.48680717713</v>
      </c>
      <c r="N152" s="9">
        <f t="shared" si="14"/>
        <v>3266.67</v>
      </c>
      <c r="O152" s="9">
        <f t="shared" si="13"/>
        <v>3266.67</v>
      </c>
    </row>
    <row r="153" spans="1:15" s="4" customFormat="1" ht="15.75" x14ac:dyDescent="0.2">
      <c r="A153" s="33">
        <v>149</v>
      </c>
      <c r="B153" s="46" t="s">
        <v>165</v>
      </c>
      <c r="C153" s="50" t="s">
        <v>18</v>
      </c>
      <c r="D153" s="43" t="s">
        <v>19</v>
      </c>
      <c r="E153" s="24">
        <v>1</v>
      </c>
      <c r="F153" s="20">
        <v>1650</v>
      </c>
      <c r="G153" s="55">
        <v>1725</v>
      </c>
      <c r="H153" s="57">
        <v>1500</v>
      </c>
      <c r="I153" s="6"/>
      <c r="J153" s="6"/>
      <c r="K153" s="6">
        <f t="shared" si="10"/>
        <v>1625</v>
      </c>
      <c r="L153" s="8">
        <f t="shared" si="11"/>
        <v>114.564392373896</v>
      </c>
      <c r="M153" s="8">
        <f t="shared" si="12"/>
        <v>7.0501164537782159</v>
      </c>
      <c r="N153" s="9">
        <f t="shared" si="14"/>
        <v>1625</v>
      </c>
      <c r="O153" s="9">
        <f t="shared" si="13"/>
        <v>1625</v>
      </c>
    </row>
    <row r="154" spans="1:15" s="4" customFormat="1" ht="15.75" x14ac:dyDescent="0.2">
      <c r="A154" s="33">
        <v>150</v>
      </c>
      <c r="B154" s="46" t="s">
        <v>166</v>
      </c>
      <c r="C154" s="50" t="s">
        <v>18</v>
      </c>
      <c r="D154" s="43" t="s">
        <v>19</v>
      </c>
      <c r="E154" s="24">
        <v>1</v>
      </c>
      <c r="F154" s="20">
        <v>880</v>
      </c>
      <c r="G154" s="55">
        <v>920</v>
      </c>
      <c r="H154" s="57">
        <v>800</v>
      </c>
      <c r="I154" s="6"/>
      <c r="J154" s="6"/>
      <c r="K154" s="6">
        <f t="shared" si="10"/>
        <v>866.66666666666663</v>
      </c>
      <c r="L154" s="8">
        <f t="shared" si="11"/>
        <v>61.101009266077874</v>
      </c>
      <c r="M154" s="8">
        <f t="shared" si="12"/>
        <v>7.0501164537782168</v>
      </c>
      <c r="N154" s="9">
        <f t="shared" si="14"/>
        <v>866.67</v>
      </c>
      <c r="O154" s="9">
        <f t="shared" si="13"/>
        <v>866.67</v>
      </c>
    </row>
    <row r="155" spans="1:15" s="4" customFormat="1" ht="15.75" x14ac:dyDescent="0.2">
      <c r="A155" s="33">
        <v>151</v>
      </c>
      <c r="B155" s="46" t="s">
        <v>167</v>
      </c>
      <c r="C155" s="50" t="s">
        <v>18</v>
      </c>
      <c r="D155" s="43" t="s">
        <v>19</v>
      </c>
      <c r="E155" s="24">
        <v>1</v>
      </c>
      <c r="F155" s="20">
        <v>2200</v>
      </c>
      <c r="G155" s="55">
        <v>2300</v>
      </c>
      <c r="H155" s="57">
        <v>2000</v>
      </c>
      <c r="I155" s="6"/>
      <c r="J155" s="6"/>
      <c r="K155" s="6">
        <f t="shared" si="10"/>
        <v>2166.6666666666665</v>
      </c>
      <c r="L155" s="8">
        <f t="shared" si="11"/>
        <v>152.75252316519467</v>
      </c>
      <c r="M155" s="8">
        <f t="shared" si="12"/>
        <v>7.0501164537782159</v>
      </c>
      <c r="N155" s="9">
        <f t="shared" si="14"/>
        <v>2166.67</v>
      </c>
      <c r="O155" s="9">
        <f t="shared" si="13"/>
        <v>2166.67</v>
      </c>
    </row>
    <row r="156" spans="1:15" s="4" customFormat="1" ht="15.75" x14ac:dyDescent="0.2">
      <c r="A156" s="33">
        <v>152</v>
      </c>
      <c r="B156" s="46" t="s">
        <v>168</v>
      </c>
      <c r="C156" s="50" t="s">
        <v>18</v>
      </c>
      <c r="D156" s="43" t="s">
        <v>19</v>
      </c>
      <c r="E156" s="24">
        <v>1</v>
      </c>
      <c r="F156" s="20">
        <v>1100</v>
      </c>
      <c r="G156" s="55">
        <v>1150</v>
      </c>
      <c r="H156" s="57">
        <v>1000</v>
      </c>
      <c r="I156" s="6"/>
      <c r="J156" s="6"/>
      <c r="K156" s="6">
        <f t="shared" si="10"/>
        <v>1083.3333333333333</v>
      </c>
      <c r="L156" s="8">
        <f t="shared" si="11"/>
        <v>76.376261582597337</v>
      </c>
      <c r="M156" s="8">
        <f t="shared" si="12"/>
        <v>7.0501164537782159</v>
      </c>
      <c r="N156" s="9">
        <f t="shared" si="14"/>
        <v>1083.33</v>
      </c>
      <c r="O156" s="9">
        <f t="shared" si="13"/>
        <v>1083.33</v>
      </c>
    </row>
    <row r="157" spans="1:15" s="4" customFormat="1" ht="15.75" x14ac:dyDescent="0.2">
      <c r="A157" s="33">
        <v>153</v>
      </c>
      <c r="B157" s="46" t="s">
        <v>169</v>
      </c>
      <c r="C157" s="50" t="s">
        <v>18</v>
      </c>
      <c r="D157" s="43" t="s">
        <v>19</v>
      </c>
      <c r="E157" s="24">
        <v>1</v>
      </c>
      <c r="F157" s="51">
        <v>0</v>
      </c>
      <c r="G157" s="53">
        <v>0</v>
      </c>
      <c r="H157" s="57">
        <v>3600</v>
      </c>
      <c r="I157" s="6"/>
      <c r="J157" s="6"/>
      <c r="K157" s="6">
        <f t="shared" si="10"/>
        <v>1200</v>
      </c>
      <c r="L157" s="8">
        <f t="shared" si="11"/>
        <v>2078.4609690826528</v>
      </c>
      <c r="M157" s="8">
        <f t="shared" si="12"/>
        <v>173.20508075688775</v>
      </c>
      <c r="N157" s="9">
        <v>3600</v>
      </c>
      <c r="O157" s="9">
        <f t="shared" si="13"/>
        <v>3600</v>
      </c>
    </row>
    <row r="158" spans="1:15" s="4" customFormat="1" ht="15.75" x14ac:dyDescent="0.2">
      <c r="A158" s="33">
        <v>154</v>
      </c>
      <c r="B158" s="46" t="s">
        <v>170</v>
      </c>
      <c r="C158" s="50" t="s">
        <v>18</v>
      </c>
      <c r="D158" s="43" t="s">
        <v>19</v>
      </c>
      <c r="E158" s="24">
        <v>1</v>
      </c>
      <c r="F158" s="20">
        <v>1980</v>
      </c>
      <c r="G158" s="55">
        <v>2070</v>
      </c>
      <c r="H158" s="57">
        <v>1800</v>
      </c>
      <c r="I158" s="6"/>
      <c r="J158" s="6"/>
      <c r="K158" s="6">
        <f t="shared" si="10"/>
        <v>1950</v>
      </c>
      <c r="L158" s="8">
        <f t="shared" si="11"/>
        <v>137.4772708486752</v>
      </c>
      <c r="M158" s="8">
        <f t="shared" si="12"/>
        <v>7.0501164537782159</v>
      </c>
      <c r="N158" s="9">
        <f t="shared" si="14"/>
        <v>1950</v>
      </c>
      <c r="O158" s="9">
        <f t="shared" si="13"/>
        <v>1950</v>
      </c>
    </row>
    <row r="159" spans="1:15" s="4" customFormat="1" ht="15.75" x14ac:dyDescent="0.2">
      <c r="A159" s="33">
        <v>155</v>
      </c>
      <c r="B159" s="46" t="s">
        <v>171</v>
      </c>
      <c r="C159" s="50" t="s">
        <v>18</v>
      </c>
      <c r="D159" s="43" t="s">
        <v>19</v>
      </c>
      <c r="E159" s="24">
        <v>1</v>
      </c>
      <c r="F159" s="20">
        <v>3300</v>
      </c>
      <c r="G159" s="55">
        <v>3450</v>
      </c>
      <c r="H159" s="57">
        <v>3000</v>
      </c>
      <c r="I159" s="6"/>
      <c r="J159" s="6"/>
      <c r="K159" s="6">
        <f t="shared" si="10"/>
        <v>3250</v>
      </c>
      <c r="L159" s="8">
        <f t="shared" si="11"/>
        <v>229.128784747792</v>
      </c>
      <c r="M159" s="8">
        <f t="shared" si="12"/>
        <v>7.0501164537782159</v>
      </c>
      <c r="N159" s="9">
        <f t="shared" si="14"/>
        <v>3250</v>
      </c>
      <c r="O159" s="9">
        <f t="shared" si="13"/>
        <v>3250</v>
      </c>
    </row>
    <row r="160" spans="1:15" s="4" customFormat="1" ht="15.75" x14ac:dyDescent="0.2">
      <c r="A160" s="33">
        <v>156</v>
      </c>
      <c r="B160" s="46" t="s">
        <v>172</v>
      </c>
      <c r="C160" s="50" t="s">
        <v>18</v>
      </c>
      <c r="D160" s="43" t="s">
        <v>19</v>
      </c>
      <c r="E160" s="24">
        <v>1</v>
      </c>
      <c r="F160" s="20">
        <v>1650</v>
      </c>
      <c r="G160" s="55">
        <v>1725</v>
      </c>
      <c r="H160" s="57">
        <v>1500</v>
      </c>
      <c r="I160" s="6"/>
      <c r="J160" s="6"/>
      <c r="K160" s="6">
        <f t="shared" si="10"/>
        <v>1625</v>
      </c>
      <c r="L160" s="8">
        <f t="shared" si="11"/>
        <v>114.564392373896</v>
      </c>
      <c r="M160" s="8">
        <f t="shared" si="12"/>
        <v>7.0501164537782159</v>
      </c>
      <c r="N160" s="9">
        <f t="shared" si="14"/>
        <v>1625</v>
      </c>
      <c r="O160" s="9">
        <f t="shared" si="13"/>
        <v>1625</v>
      </c>
    </row>
    <row r="161" spans="1:15" s="4" customFormat="1" ht="15.75" x14ac:dyDescent="0.2">
      <c r="A161" s="33">
        <v>157</v>
      </c>
      <c r="B161" s="46" t="s">
        <v>163</v>
      </c>
      <c r="C161" s="50" t="s">
        <v>18</v>
      </c>
      <c r="D161" s="43" t="s">
        <v>19</v>
      </c>
      <c r="E161" s="24">
        <v>1</v>
      </c>
      <c r="F161" s="20">
        <v>2200</v>
      </c>
      <c r="G161" s="55">
        <v>2300</v>
      </c>
      <c r="H161" s="57">
        <v>2000</v>
      </c>
      <c r="I161" s="6"/>
      <c r="J161" s="6"/>
      <c r="K161" s="6">
        <f t="shared" si="10"/>
        <v>2166.6666666666665</v>
      </c>
      <c r="L161" s="8">
        <f t="shared" si="11"/>
        <v>152.75252316519467</v>
      </c>
      <c r="M161" s="8">
        <f t="shared" si="12"/>
        <v>7.0501164537782159</v>
      </c>
      <c r="N161" s="9">
        <f t="shared" si="14"/>
        <v>2166.67</v>
      </c>
      <c r="O161" s="9">
        <f t="shared" si="13"/>
        <v>2166.67</v>
      </c>
    </row>
    <row r="162" spans="1:15" s="4" customFormat="1" ht="15.75" x14ac:dyDescent="0.2">
      <c r="A162" s="33">
        <v>158</v>
      </c>
      <c r="B162" s="46" t="s">
        <v>164</v>
      </c>
      <c r="C162" s="50" t="s">
        <v>18</v>
      </c>
      <c r="D162" s="43" t="s">
        <v>19</v>
      </c>
      <c r="E162" s="24">
        <v>1</v>
      </c>
      <c r="F162" s="20">
        <v>1100</v>
      </c>
      <c r="G162" s="55">
        <v>1150</v>
      </c>
      <c r="H162" s="57">
        <v>1500</v>
      </c>
      <c r="I162" s="6"/>
      <c r="J162" s="6"/>
      <c r="K162" s="6">
        <f t="shared" si="10"/>
        <v>1250</v>
      </c>
      <c r="L162" s="8">
        <f t="shared" si="11"/>
        <v>217.94494717703367</v>
      </c>
      <c r="M162" s="8">
        <f t="shared" si="12"/>
        <v>17.435595774162692</v>
      </c>
      <c r="N162" s="9">
        <f t="shared" si="14"/>
        <v>1250</v>
      </c>
      <c r="O162" s="9">
        <f t="shared" si="13"/>
        <v>1250</v>
      </c>
    </row>
    <row r="163" spans="1:15" s="4" customFormat="1" ht="15.75" x14ac:dyDescent="0.2">
      <c r="A163" s="33">
        <v>159</v>
      </c>
      <c r="B163" s="46" t="s">
        <v>173</v>
      </c>
      <c r="C163" s="50" t="s">
        <v>18</v>
      </c>
      <c r="D163" s="43" t="s">
        <v>19</v>
      </c>
      <c r="E163" s="24">
        <v>1</v>
      </c>
      <c r="F163" s="20">
        <v>1650</v>
      </c>
      <c r="G163" s="55">
        <v>1725</v>
      </c>
      <c r="H163" s="57">
        <v>1500</v>
      </c>
      <c r="I163" s="6"/>
      <c r="J163" s="6"/>
      <c r="K163" s="6">
        <f t="shared" si="10"/>
        <v>1625</v>
      </c>
      <c r="L163" s="8">
        <f t="shared" si="11"/>
        <v>114.564392373896</v>
      </c>
      <c r="M163" s="8">
        <f t="shared" si="12"/>
        <v>7.0501164537782159</v>
      </c>
      <c r="N163" s="9">
        <f t="shared" si="14"/>
        <v>1625</v>
      </c>
      <c r="O163" s="9">
        <f t="shared" si="13"/>
        <v>1625</v>
      </c>
    </row>
    <row r="164" spans="1:15" s="4" customFormat="1" ht="15.75" x14ac:dyDescent="0.2">
      <c r="A164" s="33">
        <v>160</v>
      </c>
      <c r="B164" s="46" t="s">
        <v>174</v>
      </c>
      <c r="C164" s="50" t="s">
        <v>18</v>
      </c>
      <c r="D164" s="43" t="s">
        <v>19</v>
      </c>
      <c r="E164" s="24">
        <v>1</v>
      </c>
      <c r="F164" s="20">
        <v>880</v>
      </c>
      <c r="G164" s="55">
        <v>920</v>
      </c>
      <c r="H164" s="57">
        <v>800</v>
      </c>
      <c r="I164" s="6"/>
      <c r="J164" s="6"/>
      <c r="K164" s="6">
        <f t="shared" si="10"/>
        <v>866.66666666666663</v>
      </c>
      <c r="L164" s="8">
        <f t="shared" si="11"/>
        <v>61.101009266077874</v>
      </c>
      <c r="M164" s="8">
        <f t="shared" si="12"/>
        <v>7.0501164537782168</v>
      </c>
      <c r="N164" s="9">
        <f t="shared" si="14"/>
        <v>866.67</v>
      </c>
      <c r="O164" s="9">
        <f t="shared" si="13"/>
        <v>866.67</v>
      </c>
    </row>
    <row r="165" spans="1:15" s="4" customFormat="1" ht="15.75" x14ac:dyDescent="0.2">
      <c r="A165" s="33">
        <v>161</v>
      </c>
      <c r="B165" s="46" t="s">
        <v>152</v>
      </c>
      <c r="C165" s="50" t="s">
        <v>18</v>
      </c>
      <c r="D165" s="43" t="s">
        <v>19</v>
      </c>
      <c r="E165" s="24">
        <v>1</v>
      </c>
      <c r="F165" s="20">
        <v>1980</v>
      </c>
      <c r="G165" s="55">
        <v>2070</v>
      </c>
      <c r="H165" s="57">
        <v>1800</v>
      </c>
      <c r="I165" s="6"/>
      <c r="J165" s="6"/>
      <c r="K165" s="6">
        <f t="shared" si="10"/>
        <v>1950</v>
      </c>
      <c r="L165" s="8">
        <f t="shared" si="11"/>
        <v>137.4772708486752</v>
      </c>
      <c r="M165" s="8">
        <f t="shared" si="12"/>
        <v>7.0501164537782159</v>
      </c>
      <c r="N165" s="9">
        <f t="shared" si="14"/>
        <v>1950</v>
      </c>
      <c r="O165" s="9">
        <f t="shared" si="13"/>
        <v>1950</v>
      </c>
    </row>
    <row r="166" spans="1:15" s="4" customFormat="1" ht="15.75" x14ac:dyDescent="0.2">
      <c r="A166" s="33">
        <v>162</v>
      </c>
      <c r="B166" s="46" t="s">
        <v>153</v>
      </c>
      <c r="C166" s="50" t="s">
        <v>18</v>
      </c>
      <c r="D166" s="43" t="s">
        <v>19</v>
      </c>
      <c r="E166" s="24">
        <v>1</v>
      </c>
      <c r="F166" s="20">
        <v>990</v>
      </c>
      <c r="G166" s="55">
        <v>1035</v>
      </c>
      <c r="H166" s="57">
        <v>900</v>
      </c>
      <c r="I166" s="6"/>
      <c r="J166" s="6"/>
      <c r="K166" s="6">
        <f t="shared" si="10"/>
        <v>975</v>
      </c>
      <c r="L166" s="8">
        <f t="shared" si="11"/>
        <v>68.738635424337602</v>
      </c>
      <c r="M166" s="8">
        <f t="shared" si="12"/>
        <v>7.0501164537782159</v>
      </c>
      <c r="N166" s="9">
        <f t="shared" si="14"/>
        <v>975</v>
      </c>
      <c r="O166" s="9">
        <f t="shared" si="13"/>
        <v>975</v>
      </c>
    </row>
    <row r="167" spans="1:15" s="4" customFormat="1" ht="15.75" x14ac:dyDescent="0.2">
      <c r="A167" s="33">
        <v>163</v>
      </c>
      <c r="B167" s="46" t="s">
        <v>175</v>
      </c>
      <c r="C167" s="50" t="s">
        <v>18</v>
      </c>
      <c r="D167" s="43" t="s">
        <v>19</v>
      </c>
      <c r="E167" s="24">
        <v>1</v>
      </c>
      <c r="F167" s="20">
        <v>2750</v>
      </c>
      <c r="G167" s="55">
        <v>2875</v>
      </c>
      <c r="H167" s="57">
        <v>2500</v>
      </c>
      <c r="I167" s="6"/>
      <c r="J167" s="6"/>
      <c r="K167" s="6">
        <f t="shared" si="10"/>
        <v>2708.3333333333335</v>
      </c>
      <c r="L167" s="8">
        <f t="shared" si="11"/>
        <v>190.94065395649332</v>
      </c>
      <c r="M167" s="8">
        <f t="shared" si="12"/>
        <v>7.0501164537782142</v>
      </c>
      <c r="N167" s="9">
        <f t="shared" si="14"/>
        <v>2708.33</v>
      </c>
      <c r="O167" s="9">
        <f t="shared" si="13"/>
        <v>2708.33</v>
      </c>
    </row>
    <row r="168" spans="1:15" s="4" customFormat="1" ht="15.75" x14ac:dyDescent="0.2">
      <c r="A168" s="33">
        <v>164</v>
      </c>
      <c r="B168" s="46" t="s">
        <v>176</v>
      </c>
      <c r="C168" s="50" t="s">
        <v>18</v>
      </c>
      <c r="D168" s="43" t="s">
        <v>19</v>
      </c>
      <c r="E168" s="24">
        <v>1</v>
      </c>
      <c r="F168" s="20">
        <v>1375</v>
      </c>
      <c r="G168" s="55">
        <v>1437.5</v>
      </c>
      <c r="H168" s="57">
        <v>1250</v>
      </c>
      <c r="I168" s="6"/>
      <c r="J168" s="6"/>
      <c r="K168" s="6">
        <f t="shared" si="10"/>
        <v>1354.1666666666667</v>
      </c>
      <c r="L168" s="8">
        <f t="shared" si="11"/>
        <v>95.470326978246661</v>
      </c>
      <c r="M168" s="8">
        <f t="shared" si="12"/>
        <v>7.0501164537782142</v>
      </c>
      <c r="N168" s="9">
        <f t="shared" si="14"/>
        <v>1354.17</v>
      </c>
      <c r="O168" s="9">
        <f t="shared" si="13"/>
        <v>1354.17</v>
      </c>
    </row>
    <row r="169" spans="1:15" s="4" customFormat="1" ht="15.75" x14ac:dyDescent="0.2">
      <c r="A169" s="33">
        <v>165</v>
      </c>
      <c r="B169" s="46" t="s">
        <v>177</v>
      </c>
      <c r="C169" s="50" t="s">
        <v>18</v>
      </c>
      <c r="D169" s="43" t="s">
        <v>19</v>
      </c>
      <c r="E169" s="24">
        <v>1</v>
      </c>
      <c r="F169" s="20">
        <v>7700</v>
      </c>
      <c r="G169" s="55">
        <v>8050</v>
      </c>
      <c r="H169" s="57">
        <v>7000</v>
      </c>
      <c r="I169" s="6"/>
      <c r="J169" s="6"/>
      <c r="K169" s="6">
        <f t="shared" si="10"/>
        <v>7583.333333333333</v>
      </c>
      <c r="L169" s="8">
        <f t="shared" si="11"/>
        <v>534.6338310781814</v>
      </c>
      <c r="M169" s="8">
        <f t="shared" si="12"/>
        <v>7.0501164537782168</v>
      </c>
      <c r="N169" s="9">
        <f t="shared" si="14"/>
        <v>7583.33</v>
      </c>
      <c r="O169" s="9">
        <f t="shared" si="13"/>
        <v>7583.33</v>
      </c>
    </row>
    <row r="170" spans="1:15" s="4" customFormat="1" ht="15.75" x14ac:dyDescent="0.2">
      <c r="A170" s="33">
        <v>166</v>
      </c>
      <c r="B170" s="46" t="s">
        <v>178</v>
      </c>
      <c r="C170" s="50" t="s">
        <v>18</v>
      </c>
      <c r="D170" s="43" t="s">
        <v>19</v>
      </c>
      <c r="E170" s="24">
        <v>1</v>
      </c>
      <c r="F170" s="20">
        <v>3850</v>
      </c>
      <c r="G170" s="55">
        <v>4025</v>
      </c>
      <c r="H170" s="57">
        <v>3500</v>
      </c>
      <c r="I170" s="6"/>
      <c r="J170" s="6"/>
      <c r="K170" s="6">
        <f t="shared" ref="K170" si="15">AVERAGE(F170:H170)</f>
        <v>3791.6666666666665</v>
      </c>
      <c r="L170" s="8">
        <f t="shared" ref="L170" si="16">SQRT(((SUM((POWER(H170-K170,2)),(POWER(G170-K170,2)),(POWER(F170-K170,2)))/(COLUMNS(F170:H170)-1))))</f>
        <v>267.3169155390907</v>
      </c>
      <c r="M170" s="8">
        <f t="shared" ref="M170" si="17">L170/K170*100</f>
        <v>7.0501164537782168</v>
      </c>
      <c r="N170" s="9">
        <f t="shared" ref="N170" si="18">ROUND(K170,2)</f>
        <v>3791.67</v>
      </c>
      <c r="O170" s="9">
        <f t="shared" ref="O170" si="19">N170*E170</f>
        <v>3791.67</v>
      </c>
    </row>
    <row r="171" spans="1:15" s="4" customFormat="1" ht="15.75" x14ac:dyDescent="0.2">
      <c r="A171" s="33">
        <v>167</v>
      </c>
      <c r="B171" s="46" t="s">
        <v>179</v>
      </c>
      <c r="C171" s="50" t="s">
        <v>18</v>
      </c>
      <c r="D171" s="43" t="s">
        <v>19</v>
      </c>
      <c r="E171" s="22">
        <v>1</v>
      </c>
      <c r="F171" s="51">
        <v>0</v>
      </c>
      <c r="G171" s="52">
        <v>0</v>
      </c>
      <c r="H171" s="56">
        <v>3600</v>
      </c>
      <c r="I171" s="6"/>
      <c r="J171" s="6"/>
      <c r="K171" s="6">
        <f t="shared" si="10"/>
        <v>1200</v>
      </c>
      <c r="L171" s="8">
        <f t="shared" si="11"/>
        <v>2078.4609690826528</v>
      </c>
      <c r="M171" s="8">
        <f t="shared" si="12"/>
        <v>173.20508075688775</v>
      </c>
      <c r="N171" s="9">
        <v>3600</v>
      </c>
      <c r="O171" s="9">
        <v>3600</v>
      </c>
    </row>
    <row r="172" spans="1:15" s="4" customFormat="1" ht="15.75" x14ac:dyDescent="0.2">
      <c r="A172" s="33">
        <v>168</v>
      </c>
      <c r="B172" s="46" t="s">
        <v>180</v>
      </c>
      <c r="C172" s="50" t="s">
        <v>18</v>
      </c>
      <c r="D172" s="43" t="s">
        <v>19</v>
      </c>
      <c r="E172" s="22">
        <v>1</v>
      </c>
      <c r="F172" s="20">
        <v>1980</v>
      </c>
      <c r="G172" s="54">
        <v>2070</v>
      </c>
      <c r="H172" s="56">
        <v>1800</v>
      </c>
      <c r="I172" s="6"/>
      <c r="J172" s="6"/>
      <c r="K172" s="6">
        <f t="shared" si="10"/>
        <v>1950</v>
      </c>
      <c r="L172" s="8">
        <f t="shared" si="11"/>
        <v>137.4772708486752</v>
      </c>
      <c r="M172" s="8">
        <f t="shared" si="12"/>
        <v>7.0501164537782159</v>
      </c>
      <c r="N172" s="9">
        <f t="shared" si="14"/>
        <v>1950</v>
      </c>
      <c r="O172" s="9">
        <f t="shared" si="13"/>
        <v>1950</v>
      </c>
    </row>
    <row r="173" spans="1:15" s="4" customFormat="1" ht="15.75" x14ac:dyDescent="0.25">
      <c r="A173" s="33">
        <v>169</v>
      </c>
      <c r="B173" s="45" t="s">
        <v>181</v>
      </c>
      <c r="C173" s="45"/>
      <c r="D173" s="43"/>
      <c r="E173" s="22"/>
      <c r="F173" s="20">
        <v>0</v>
      </c>
      <c r="G173" s="54">
        <v>0</v>
      </c>
      <c r="H173" s="56">
        <v>0</v>
      </c>
      <c r="I173" s="6"/>
      <c r="J173" s="6"/>
      <c r="K173" s="6">
        <f t="shared" si="10"/>
        <v>0</v>
      </c>
      <c r="L173" s="8">
        <f t="shared" si="11"/>
        <v>0</v>
      </c>
      <c r="M173" s="8" t="e">
        <f t="shared" si="12"/>
        <v>#DIV/0!</v>
      </c>
      <c r="N173" s="9">
        <f t="shared" si="14"/>
        <v>0</v>
      </c>
      <c r="O173" s="9">
        <f t="shared" si="13"/>
        <v>0</v>
      </c>
    </row>
    <row r="174" spans="1:15" s="4" customFormat="1" ht="15.75" x14ac:dyDescent="0.25">
      <c r="A174" s="33">
        <v>170</v>
      </c>
      <c r="B174" s="45" t="s">
        <v>182</v>
      </c>
      <c r="C174" s="45"/>
      <c r="D174" s="43"/>
      <c r="E174" s="22"/>
      <c r="F174" s="20">
        <v>0</v>
      </c>
      <c r="G174" s="54">
        <v>0</v>
      </c>
      <c r="H174" s="56">
        <v>0</v>
      </c>
      <c r="I174" s="6"/>
      <c r="J174" s="6"/>
      <c r="K174" s="6">
        <f t="shared" si="10"/>
        <v>0</v>
      </c>
      <c r="L174" s="8">
        <f t="shared" si="11"/>
        <v>0</v>
      </c>
      <c r="M174" s="8" t="e">
        <f t="shared" si="12"/>
        <v>#DIV/0!</v>
      </c>
      <c r="N174" s="9">
        <f t="shared" si="14"/>
        <v>0</v>
      </c>
      <c r="O174" s="9">
        <f t="shared" si="13"/>
        <v>0</v>
      </c>
    </row>
    <row r="175" spans="1:15" s="4" customFormat="1" ht="15.75" x14ac:dyDescent="0.2">
      <c r="A175" s="33">
        <v>171</v>
      </c>
      <c r="B175" s="46" t="s">
        <v>183</v>
      </c>
      <c r="C175" s="50" t="s">
        <v>18</v>
      </c>
      <c r="D175" s="43" t="s">
        <v>19</v>
      </c>
      <c r="E175" s="22">
        <v>1</v>
      </c>
      <c r="F175" s="20">
        <v>165</v>
      </c>
      <c r="G175" s="54">
        <v>172.5</v>
      </c>
      <c r="H175" s="56">
        <v>150</v>
      </c>
      <c r="I175" s="6"/>
      <c r="J175" s="6"/>
      <c r="K175" s="6">
        <f t="shared" si="10"/>
        <v>162.5</v>
      </c>
      <c r="L175" s="8">
        <f t="shared" si="11"/>
        <v>11.456439237389599</v>
      </c>
      <c r="M175" s="8">
        <f t="shared" si="12"/>
        <v>7.0501164537782142</v>
      </c>
      <c r="N175" s="9">
        <f t="shared" si="14"/>
        <v>162.5</v>
      </c>
      <c r="O175" s="9">
        <f t="shared" si="13"/>
        <v>162.5</v>
      </c>
    </row>
    <row r="176" spans="1:15" s="4" customFormat="1" ht="15.75" x14ac:dyDescent="0.2">
      <c r="A176" s="33">
        <v>172</v>
      </c>
      <c r="B176" s="46" t="s">
        <v>26</v>
      </c>
      <c r="C176" s="50" t="s">
        <v>18</v>
      </c>
      <c r="D176" s="43" t="s">
        <v>19</v>
      </c>
      <c r="E176" s="22">
        <v>1</v>
      </c>
      <c r="F176" s="20">
        <v>165</v>
      </c>
      <c r="G176" s="54">
        <v>172.5</v>
      </c>
      <c r="H176" s="56">
        <v>150</v>
      </c>
      <c r="I176" s="6"/>
      <c r="J176" s="6"/>
      <c r="K176" s="6">
        <f t="shared" si="10"/>
        <v>162.5</v>
      </c>
      <c r="L176" s="8">
        <f t="shared" si="11"/>
        <v>11.456439237389599</v>
      </c>
      <c r="M176" s="8">
        <f t="shared" si="12"/>
        <v>7.0501164537782142</v>
      </c>
      <c r="N176" s="9">
        <f t="shared" si="14"/>
        <v>162.5</v>
      </c>
      <c r="O176" s="9">
        <f t="shared" si="13"/>
        <v>162.5</v>
      </c>
    </row>
    <row r="177" spans="1:16" s="4" customFormat="1" ht="15.75" x14ac:dyDescent="0.2">
      <c r="A177" s="33">
        <v>173</v>
      </c>
      <c r="B177" s="46" t="s">
        <v>22</v>
      </c>
      <c r="C177" s="50" t="s">
        <v>18</v>
      </c>
      <c r="D177" s="43" t="s">
        <v>19</v>
      </c>
      <c r="E177" s="22">
        <v>1</v>
      </c>
      <c r="F177" s="20">
        <v>220</v>
      </c>
      <c r="G177" s="54">
        <v>230</v>
      </c>
      <c r="H177" s="56">
        <v>200</v>
      </c>
      <c r="I177" s="6"/>
      <c r="J177" s="6"/>
      <c r="K177" s="6">
        <f t="shared" ref="K177" si="20">AVERAGE(F177:H177)</f>
        <v>216.66666666666666</v>
      </c>
      <c r="L177" s="8">
        <f t="shared" ref="L177" si="21">SQRT(((SUM((POWER(H177-K177,2)),(POWER(G177-K177,2)),(POWER(F177-K177,2)))/(COLUMNS(F177:H177)-1))))</f>
        <v>15.275252316519468</v>
      </c>
      <c r="M177" s="8">
        <f t="shared" ref="M177" si="22">L177/K177*100</f>
        <v>7.0501164537782168</v>
      </c>
      <c r="N177" s="9">
        <f t="shared" ref="N177" si="23">ROUND(K177,2)</f>
        <v>216.67</v>
      </c>
      <c r="O177" s="9">
        <f t="shared" ref="O177" si="24">N177*E177</f>
        <v>216.67</v>
      </c>
      <c r="P177" s="32"/>
    </row>
    <row r="178" spans="1:16" s="4" customFormat="1" ht="15.75" x14ac:dyDescent="0.25">
      <c r="A178" s="33">
        <v>174</v>
      </c>
      <c r="B178" s="45" t="s">
        <v>184</v>
      </c>
      <c r="C178" s="45"/>
      <c r="D178" s="43"/>
      <c r="E178" s="22"/>
      <c r="F178" s="20">
        <v>0</v>
      </c>
      <c r="G178" s="54">
        <v>0</v>
      </c>
      <c r="H178" s="56">
        <v>0</v>
      </c>
      <c r="I178" s="6"/>
      <c r="J178" s="6"/>
      <c r="K178" s="6">
        <f t="shared" si="10"/>
        <v>0</v>
      </c>
      <c r="L178" s="8">
        <f t="shared" si="11"/>
        <v>0</v>
      </c>
      <c r="M178" s="8" t="e">
        <f t="shared" si="12"/>
        <v>#DIV/0!</v>
      </c>
      <c r="N178" s="9">
        <f t="shared" si="14"/>
        <v>0</v>
      </c>
      <c r="O178" s="9">
        <f t="shared" si="13"/>
        <v>0</v>
      </c>
    </row>
    <row r="179" spans="1:16" s="4" customFormat="1" ht="15.75" x14ac:dyDescent="0.2">
      <c r="A179" s="33">
        <v>175</v>
      </c>
      <c r="B179" s="46" t="s">
        <v>183</v>
      </c>
      <c r="C179" s="50" t="s">
        <v>18</v>
      </c>
      <c r="D179" s="43" t="s">
        <v>19</v>
      </c>
      <c r="E179" s="22">
        <v>1</v>
      </c>
      <c r="F179" s="20">
        <v>165</v>
      </c>
      <c r="G179" s="54">
        <v>172.5</v>
      </c>
      <c r="H179" s="56">
        <v>150</v>
      </c>
      <c r="I179" s="6"/>
      <c r="J179" s="6"/>
      <c r="K179" s="6">
        <f t="shared" si="10"/>
        <v>162.5</v>
      </c>
      <c r="L179" s="8">
        <f t="shared" si="11"/>
        <v>11.456439237389599</v>
      </c>
      <c r="M179" s="8">
        <f t="shared" si="12"/>
        <v>7.0501164537782142</v>
      </c>
      <c r="N179" s="9">
        <f t="shared" si="14"/>
        <v>162.5</v>
      </c>
      <c r="O179" s="9">
        <f t="shared" si="13"/>
        <v>162.5</v>
      </c>
    </row>
    <row r="180" spans="1:16" s="4" customFormat="1" ht="15.75" x14ac:dyDescent="0.2">
      <c r="A180" s="33">
        <v>176</v>
      </c>
      <c r="B180" s="46" t="s">
        <v>26</v>
      </c>
      <c r="C180" s="50" t="s">
        <v>18</v>
      </c>
      <c r="D180" s="43" t="s">
        <v>19</v>
      </c>
      <c r="E180" s="22">
        <v>1</v>
      </c>
      <c r="F180" s="20">
        <v>165</v>
      </c>
      <c r="G180" s="54">
        <v>172.5</v>
      </c>
      <c r="H180" s="56">
        <v>150</v>
      </c>
      <c r="I180" s="6"/>
      <c r="J180" s="6"/>
      <c r="K180" s="6">
        <f t="shared" si="10"/>
        <v>162.5</v>
      </c>
      <c r="L180" s="8">
        <f t="shared" si="11"/>
        <v>11.456439237389599</v>
      </c>
      <c r="M180" s="8">
        <f t="shared" si="12"/>
        <v>7.0501164537782142</v>
      </c>
      <c r="N180" s="9">
        <f t="shared" si="14"/>
        <v>162.5</v>
      </c>
      <c r="O180" s="9">
        <f t="shared" si="13"/>
        <v>162.5</v>
      </c>
    </row>
    <row r="181" spans="1:16" s="4" customFormat="1" ht="15.75" x14ac:dyDescent="0.2">
      <c r="A181" s="33">
        <v>177</v>
      </c>
      <c r="B181" s="46" t="s">
        <v>22</v>
      </c>
      <c r="C181" s="50" t="s">
        <v>18</v>
      </c>
      <c r="D181" s="43" t="s">
        <v>19</v>
      </c>
      <c r="E181" s="22">
        <v>1</v>
      </c>
      <c r="F181" s="20">
        <v>220</v>
      </c>
      <c r="G181" s="54">
        <v>230</v>
      </c>
      <c r="H181" s="56">
        <v>200</v>
      </c>
      <c r="I181" s="6"/>
      <c r="J181" s="6"/>
      <c r="K181" s="6">
        <f t="shared" si="10"/>
        <v>216.66666666666666</v>
      </c>
      <c r="L181" s="8">
        <f t="shared" si="11"/>
        <v>15.275252316519468</v>
      </c>
      <c r="M181" s="8">
        <f t="shared" si="12"/>
        <v>7.0501164537782168</v>
      </c>
      <c r="N181" s="9">
        <f t="shared" si="14"/>
        <v>216.67</v>
      </c>
      <c r="O181" s="9">
        <f t="shared" si="13"/>
        <v>216.67</v>
      </c>
    </row>
    <row r="182" spans="1:16" s="4" customFormat="1" ht="15.75" x14ac:dyDescent="0.25">
      <c r="A182" s="33">
        <v>178</v>
      </c>
      <c r="B182" s="45" t="s">
        <v>185</v>
      </c>
      <c r="C182" s="45"/>
      <c r="D182" s="43"/>
      <c r="E182" s="22"/>
      <c r="F182" s="20">
        <v>0</v>
      </c>
      <c r="G182" s="54">
        <v>0</v>
      </c>
      <c r="H182" s="56">
        <v>0</v>
      </c>
      <c r="I182" s="6"/>
      <c r="J182" s="6"/>
      <c r="K182" s="6">
        <f t="shared" si="10"/>
        <v>0</v>
      </c>
      <c r="L182" s="8">
        <f t="shared" si="11"/>
        <v>0</v>
      </c>
      <c r="M182" s="8" t="e">
        <f t="shared" si="12"/>
        <v>#DIV/0!</v>
      </c>
      <c r="N182" s="9">
        <f t="shared" si="14"/>
        <v>0</v>
      </c>
      <c r="O182" s="9">
        <f t="shared" si="13"/>
        <v>0</v>
      </c>
    </row>
    <row r="183" spans="1:16" s="4" customFormat="1" ht="15.75" x14ac:dyDescent="0.2">
      <c r="A183" s="33">
        <v>179</v>
      </c>
      <c r="B183" s="46" t="s">
        <v>183</v>
      </c>
      <c r="C183" s="50" t="s">
        <v>18</v>
      </c>
      <c r="D183" s="43" t="s">
        <v>19</v>
      </c>
      <c r="E183" s="22">
        <v>1</v>
      </c>
      <c r="F183" s="20">
        <v>165</v>
      </c>
      <c r="G183" s="54">
        <v>172.5</v>
      </c>
      <c r="H183" s="56">
        <v>150</v>
      </c>
      <c r="I183" s="6"/>
      <c r="J183" s="6"/>
      <c r="K183" s="6">
        <f t="shared" si="10"/>
        <v>162.5</v>
      </c>
      <c r="L183" s="8">
        <f t="shared" si="11"/>
        <v>11.456439237389599</v>
      </c>
      <c r="M183" s="8">
        <f t="shared" si="12"/>
        <v>7.0501164537782142</v>
      </c>
      <c r="N183" s="9">
        <f t="shared" si="14"/>
        <v>162.5</v>
      </c>
      <c r="O183" s="9">
        <f t="shared" si="13"/>
        <v>162.5</v>
      </c>
    </row>
    <row r="184" spans="1:16" s="4" customFormat="1" ht="15.75" x14ac:dyDescent="0.2">
      <c r="A184" s="33">
        <v>180</v>
      </c>
      <c r="B184" s="46" t="s">
        <v>26</v>
      </c>
      <c r="C184" s="50" t="s">
        <v>18</v>
      </c>
      <c r="D184" s="43" t="s">
        <v>19</v>
      </c>
      <c r="E184" s="22">
        <v>1</v>
      </c>
      <c r="F184" s="20">
        <v>165</v>
      </c>
      <c r="G184" s="54">
        <v>172.5</v>
      </c>
      <c r="H184" s="56">
        <v>150</v>
      </c>
      <c r="I184" s="6"/>
      <c r="J184" s="6"/>
      <c r="K184" s="6">
        <f t="shared" ref="K184" si="25">AVERAGE(F184:H184)</f>
        <v>162.5</v>
      </c>
      <c r="L184" s="8">
        <f t="shared" ref="L184" si="26">SQRT(((SUM((POWER(H184-K184,2)),(POWER(G184-K184,2)),(POWER(F184-K184,2)))/(COLUMNS(F184:H184)-1))))</f>
        <v>11.456439237389599</v>
      </c>
      <c r="M184" s="8">
        <f t="shared" ref="M184" si="27">L184/K184*100</f>
        <v>7.0501164537782142</v>
      </c>
      <c r="N184" s="9">
        <f t="shared" ref="N184" si="28">ROUND(K184,2)</f>
        <v>162.5</v>
      </c>
      <c r="O184" s="9">
        <f t="shared" ref="O184" si="29">N184*E184</f>
        <v>162.5</v>
      </c>
      <c r="P184" s="32"/>
    </row>
    <row r="185" spans="1:16" s="4" customFormat="1" ht="15.75" x14ac:dyDescent="0.2">
      <c r="A185" s="33">
        <v>181</v>
      </c>
      <c r="B185" s="46" t="s">
        <v>22</v>
      </c>
      <c r="C185" s="50" t="s">
        <v>18</v>
      </c>
      <c r="D185" s="43" t="s">
        <v>19</v>
      </c>
      <c r="E185" s="22">
        <v>1</v>
      </c>
      <c r="F185" s="20">
        <v>220</v>
      </c>
      <c r="G185" s="54">
        <v>230</v>
      </c>
      <c r="H185" s="56">
        <v>200</v>
      </c>
      <c r="I185" s="6"/>
      <c r="J185" s="6"/>
      <c r="K185" s="6">
        <f t="shared" si="10"/>
        <v>216.66666666666666</v>
      </c>
      <c r="L185" s="8">
        <f t="shared" si="11"/>
        <v>15.275252316519468</v>
      </c>
      <c r="M185" s="8">
        <f t="shared" si="12"/>
        <v>7.0501164537782168</v>
      </c>
      <c r="N185" s="9">
        <f t="shared" si="14"/>
        <v>216.67</v>
      </c>
      <c r="O185" s="9">
        <f t="shared" si="13"/>
        <v>216.67</v>
      </c>
    </row>
    <row r="186" spans="1:16" s="4" customFormat="1" ht="15.75" x14ac:dyDescent="0.25">
      <c r="A186" s="33">
        <v>182</v>
      </c>
      <c r="B186" s="45" t="s">
        <v>186</v>
      </c>
      <c r="C186" s="45"/>
      <c r="D186" s="43"/>
      <c r="E186" s="22"/>
      <c r="F186" s="20">
        <v>0</v>
      </c>
      <c r="G186" s="54">
        <v>0</v>
      </c>
      <c r="H186" s="56">
        <v>0</v>
      </c>
      <c r="I186" s="6"/>
      <c r="J186" s="6"/>
      <c r="K186" s="6">
        <f t="shared" si="10"/>
        <v>0</v>
      </c>
      <c r="L186" s="8">
        <f t="shared" si="11"/>
        <v>0</v>
      </c>
      <c r="M186" s="8" t="e">
        <f t="shared" si="12"/>
        <v>#DIV/0!</v>
      </c>
      <c r="N186" s="9">
        <f t="shared" si="14"/>
        <v>0</v>
      </c>
      <c r="O186" s="9">
        <f t="shared" si="13"/>
        <v>0</v>
      </c>
    </row>
    <row r="187" spans="1:16" s="4" customFormat="1" ht="15.75" x14ac:dyDescent="0.2">
      <c r="A187" s="33">
        <v>183</v>
      </c>
      <c r="B187" s="46" t="s">
        <v>183</v>
      </c>
      <c r="C187" s="50" t="s">
        <v>18</v>
      </c>
      <c r="D187" s="43" t="s">
        <v>19</v>
      </c>
      <c r="E187" s="22">
        <v>1</v>
      </c>
      <c r="F187" s="20">
        <v>176</v>
      </c>
      <c r="G187" s="54">
        <v>184</v>
      </c>
      <c r="H187" s="56">
        <v>160</v>
      </c>
      <c r="I187" s="6"/>
      <c r="J187" s="6"/>
      <c r="K187" s="6">
        <f t="shared" si="10"/>
        <v>173.33333333333334</v>
      </c>
      <c r="L187" s="8">
        <f t="shared" si="11"/>
        <v>12.220201853215574</v>
      </c>
      <c r="M187" s="8">
        <f t="shared" si="12"/>
        <v>7.0501164537782159</v>
      </c>
      <c r="N187" s="9">
        <f t="shared" si="14"/>
        <v>173.33</v>
      </c>
      <c r="O187" s="9">
        <f t="shared" si="13"/>
        <v>173.33</v>
      </c>
    </row>
    <row r="188" spans="1:16" s="4" customFormat="1" ht="15.75" x14ac:dyDescent="0.2">
      <c r="A188" s="33">
        <v>184</v>
      </c>
      <c r="B188" s="46" t="s">
        <v>26</v>
      </c>
      <c r="C188" s="50" t="s">
        <v>18</v>
      </c>
      <c r="D188" s="43" t="s">
        <v>19</v>
      </c>
      <c r="E188" s="22">
        <v>1</v>
      </c>
      <c r="F188" s="20">
        <v>187</v>
      </c>
      <c r="G188" s="54">
        <v>195.5</v>
      </c>
      <c r="H188" s="56">
        <v>170</v>
      </c>
      <c r="I188" s="6"/>
      <c r="J188" s="6"/>
      <c r="K188" s="6">
        <f t="shared" ref="K188:K249" si="30">AVERAGE(F188:H188)</f>
        <v>184.16666666666666</v>
      </c>
      <c r="L188" s="8">
        <f t="shared" ref="L188:L249" si="31">SQRT(((SUM((POWER(H188-K188,2)),(POWER(G188-K188,2)),(POWER(F188-K188,2)))/(COLUMNS(F188:H188)-1))))</f>
        <v>12.983964469041545</v>
      </c>
      <c r="M188" s="8">
        <f t="shared" ref="M188:M249" si="32">L188/K188*100</f>
        <v>7.0501164537782159</v>
      </c>
      <c r="N188" s="9">
        <f t="shared" si="14"/>
        <v>184.17</v>
      </c>
      <c r="O188" s="9">
        <f t="shared" ref="O188:O249" si="33">N188*E188</f>
        <v>184.17</v>
      </c>
    </row>
    <row r="189" spans="1:16" s="4" customFormat="1" ht="15.75" x14ac:dyDescent="0.2">
      <c r="A189" s="33">
        <v>185</v>
      </c>
      <c r="B189" s="46" t="s">
        <v>22</v>
      </c>
      <c r="C189" s="50" t="s">
        <v>18</v>
      </c>
      <c r="D189" s="43" t="s">
        <v>19</v>
      </c>
      <c r="E189" s="22">
        <v>1</v>
      </c>
      <c r="F189" s="20">
        <v>242</v>
      </c>
      <c r="G189" s="54">
        <v>253</v>
      </c>
      <c r="H189" s="56">
        <v>220</v>
      </c>
      <c r="I189" s="6"/>
      <c r="J189" s="6"/>
      <c r="K189" s="6">
        <f t="shared" si="30"/>
        <v>238.33333333333334</v>
      </c>
      <c r="L189" s="8">
        <f t="shared" si="31"/>
        <v>16.802777548171413</v>
      </c>
      <c r="M189" s="8">
        <f t="shared" si="32"/>
        <v>7.0501164537782142</v>
      </c>
      <c r="N189" s="9">
        <f t="shared" ref="N189:N250" si="34">ROUND(K189,2)</f>
        <v>238.33</v>
      </c>
      <c r="O189" s="9">
        <f t="shared" si="33"/>
        <v>238.33</v>
      </c>
    </row>
    <row r="190" spans="1:16" s="4" customFormat="1" ht="15.75" x14ac:dyDescent="0.25">
      <c r="A190" s="33">
        <v>186</v>
      </c>
      <c r="B190" s="45" t="s">
        <v>187</v>
      </c>
      <c r="C190" s="45"/>
      <c r="D190" s="43"/>
      <c r="E190" s="22"/>
      <c r="F190" s="20">
        <v>0</v>
      </c>
      <c r="G190" s="54">
        <v>0</v>
      </c>
      <c r="H190" s="56">
        <v>0</v>
      </c>
      <c r="I190" s="6"/>
      <c r="J190" s="6"/>
      <c r="K190" s="6">
        <f t="shared" si="30"/>
        <v>0</v>
      </c>
      <c r="L190" s="8">
        <f t="shared" si="31"/>
        <v>0</v>
      </c>
      <c r="M190" s="8" t="e">
        <f t="shared" si="32"/>
        <v>#DIV/0!</v>
      </c>
      <c r="N190" s="9">
        <f t="shared" si="34"/>
        <v>0</v>
      </c>
      <c r="O190" s="9">
        <f t="shared" si="33"/>
        <v>0</v>
      </c>
    </row>
    <row r="191" spans="1:16" s="4" customFormat="1" ht="15.75" x14ac:dyDescent="0.2">
      <c r="A191" s="33">
        <v>187</v>
      </c>
      <c r="B191" s="46" t="s">
        <v>183</v>
      </c>
      <c r="C191" s="50" t="s">
        <v>18</v>
      </c>
      <c r="D191" s="43" t="s">
        <v>19</v>
      </c>
      <c r="E191" s="22">
        <v>1</v>
      </c>
      <c r="F191" s="20">
        <v>176</v>
      </c>
      <c r="G191" s="54">
        <v>184</v>
      </c>
      <c r="H191" s="56">
        <v>160</v>
      </c>
      <c r="I191" s="6"/>
      <c r="J191" s="6"/>
      <c r="K191" s="6">
        <f t="shared" ref="K191" si="35">AVERAGE(F191:H191)</f>
        <v>173.33333333333334</v>
      </c>
      <c r="L191" s="8">
        <f t="shared" ref="L191" si="36">SQRT(((SUM((POWER(H191-K191,2)),(POWER(G191-K191,2)),(POWER(F191-K191,2)))/(COLUMNS(F191:H191)-1))))</f>
        <v>12.220201853215574</v>
      </c>
      <c r="M191" s="8">
        <f t="shared" ref="M191" si="37">L191/K191*100</f>
        <v>7.0501164537782159</v>
      </c>
      <c r="N191" s="9">
        <f t="shared" ref="N191" si="38">ROUND(K191,2)</f>
        <v>173.33</v>
      </c>
      <c r="O191" s="9">
        <f t="shared" ref="O191" si="39">N191*E191</f>
        <v>173.33</v>
      </c>
      <c r="P191" s="32"/>
    </row>
    <row r="192" spans="1:16" s="4" customFormat="1" ht="15.75" x14ac:dyDescent="0.2">
      <c r="A192" s="33">
        <v>188</v>
      </c>
      <c r="B192" s="46" t="s">
        <v>26</v>
      </c>
      <c r="C192" s="50" t="s">
        <v>18</v>
      </c>
      <c r="D192" s="43" t="s">
        <v>19</v>
      </c>
      <c r="E192" s="22">
        <v>1</v>
      </c>
      <c r="F192" s="20">
        <v>220</v>
      </c>
      <c r="G192" s="54">
        <v>230</v>
      </c>
      <c r="H192" s="56">
        <v>200</v>
      </c>
      <c r="I192" s="6"/>
      <c r="J192" s="6"/>
      <c r="K192" s="6">
        <f t="shared" si="30"/>
        <v>216.66666666666666</v>
      </c>
      <c r="L192" s="8">
        <f t="shared" si="31"/>
        <v>15.275252316519468</v>
      </c>
      <c r="M192" s="8">
        <f t="shared" si="32"/>
        <v>7.0501164537782168</v>
      </c>
      <c r="N192" s="9">
        <f t="shared" si="34"/>
        <v>216.67</v>
      </c>
      <c r="O192" s="9">
        <f t="shared" si="33"/>
        <v>216.67</v>
      </c>
    </row>
    <row r="193" spans="1:16" s="4" customFormat="1" ht="15.75" x14ac:dyDescent="0.2">
      <c r="A193" s="33">
        <v>189</v>
      </c>
      <c r="B193" s="46" t="s">
        <v>22</v>
      </c>
      <c r="C193" s="50" t="s">
        <v>18</v>
      </c>
      <c r="D193" s="43" t="s">
        <v>19</v>
      </c>
      <c r="E193" s="22">
        <v>1</v>
      </c>
      <c r="F193" s="20">
        <v>253</v>
      </c>
      <c r="G193" s="54">
        <v>264.5</v>
      </c>
      <c r="H193" s="56">
        <v>230</v>
      </c>
      <c r="I193" s="6"/>
      <c r="J193" s="6"/>
      <c r="K193" s="6">
        <f t="shared" si="30"/>
        <v>249.16666666666666</v>
      </c>
      <c r="L193" s="8">
        <f t="shared" si="31"/>
        <v>17.566540163997388</v>
      </c>
      <c r="M193" s="8">
        <f t="shared" si="32"/>
        <v>7.0501164537782159</v>
      </c>
      <c r="N193" s="9">
        <f t="shared" si="34"/>
        <v>249.17</v>
      </c>
      <c r="O193" s="9">
        <f t="shared" si="33"/>
        <v>249.17</v>
      </c>
    </row>
    <row r="194" spans="1:16" s="4" customFormat="1" ht="15.75" x14ac:dyDescent="0.25">
      <c r="A194" s="33">
        <v>190</v>
      </c>
      <c r="B194" s="45" t="s">
        <v>188</v>
      </c>
      <c r="C194" s="45"/>
      <c r="D194" s="43"/>
      <c r="E194" s="22"/>
      <c r="F194" s="20">
        <v>0</v>
      </c>
      <c r="G194" s="54">
        <v>0</v>
      </c>
      <c r="H194" s="56">
        <v>0</v>
      </c>
      <c r="I194" s="6"/>
      <c r="J194" s="6"/>
      <c r="K194" s="6">
        <f t="shared" si="30"/>
        <v>0</v>
      </c>
      <c r="L194" s="8">
        <f t="shared" si="31"/>
        <v>0</v>
      </c>
      <c r="M194" s="8" t="e">
        <f t="shared" si="32"/>
        <v>#DIV/0!</v>
      </c>
      <c r="N194" s="9">
        <f t="shared" si="34"/>
        <v>0</v>
      </c>
      <c r="O194" s="9">
        <f t="shared" si="33"/>
        <v>0</v>
      </c>
    </row>
    <row r="195" spans="1:16" s="4" customFormat="1" ht="15.75" x14ac:dyDescent="0.2">
      <c r="A195" s="33">
        <v>191</v>
      </c>
      <c r="B195" s="46" t="s">
        <v>183</v>
      </c>
      <c r="C195" s="50" t="s">
        <v>18</v>
      </c>
      <c r="D195" s="43" t="s">
        <v>19</v>
      </c>
      <c r="E195" s="22">
        <v>1</v>
      </c>
      <c r="F195" s="20">
        <v>1287</v>
      </c>
      <c r="G195" s="54">
        <v>1345.5</v>
      </c>
      <c r="H195" s="56">
        <v>170</v>
      </c>
      <c r="I195" s="6"/>
      <c r="J195" s="6"/>
      <c r="K195" s="6">
        <f t="shared" si="30"/>
        <v>934.16666666666663</v>
      </c>
      <c r="L195" s="8">
        <f t="shared" si="31"/>
        <v>662.4338331737996</v>
      </c>
      <c r="M195" s="8">
        <f t="shared" si="32"/>
        <v>70.911739501209595</v>
      </c>
      <c r="N195" s="9">
        <f t="shared" si="34"/>
        <v>934.17</v>
      </c>
      <c r="O195" s="9">
        <f t="shared" si="33"/>
        <v>934.17</v>
      </c>
    </row>
    <row r="196" spans="1:16" s="4" customFormat="1" ht="15.75" x14ac:dyDescent="0.2">
      <c r="A196" s="33">
        <v>192</v>
      </c>
      <c r="B196" s="46" t="s">
        <v>26</v>
      </c>
      <c r="C196" s="50" t="s">
        <v>18</v>
      </c>
      <c r="D196" s="43" t="s">
        <v>19</v>
      </c>
      <c r="E196" s="22">
        <v>1</v>
      </c>
      <c r="F196" s="20">
        <v>220</v>
      </c>
      <c r="G196" s="54">
        <v>230</v>
      </c>
      <c r="H196" s="56">
        <v>200</v>
      </c>
      <c r="I196" s="6"/>
      <c r="J196" s="6"/>
      <c r="K196" s="6">
        <f t="shared" si="30"/>
        <v>216.66666666666666</v>
      </c>
      <c r="L196" s="8">
        <f t="shared" si="31"/>
        <v>15.275252316519468</v>
      </c>
      <c r="M196" s="8">
        <f t="shared" si="32"/>
        <v>7.0501164537782168</v>
      </c>
      <c r="N196" s="9">
        <f t="shared" si="34"/>
        <v>216.67</v>
      </c>
      <c r="O196" s="9">
        <f t="shared" si="33"/>
        <v>216.67</v>
      </c>
    </row>
    <row r="197" spans="1:16" s="4" customFormat="1" ht="15.75" x14ac:dyDescent="0.2">
      <c r="A197" s="33">
        <v>193</v>
      </c>
      <c r="B197" s="46" t="s">
        <v>22</v>
      </c>
      <c r="C197" s="50" t="s">
        <v>18</v>
      </c>
      <c r="D197" s="43" t="s">
        <v>19</v>
      </c>
      <c r="E197" s="22">
        <v>1</v>
      </c>
      <c r="F197" s="20">
        <v>275</v>
      </c>
      <c r="G197" s="54">
        <v>287.5</v>
      </c>
      <c r="H197" s="56">
        <v>250</v>
      </c>
      <c r="I197" s="6"/>
      <c r="J197" s="6"/>
      <c r="K197" s="6">
        <f t="shared" si="30"/>
        <v>270.83333333333331</v>
      </c>
      <c r="L197" s="8">
        <f t="shared" si="31"/>
        <v>19.094065395649334</v>
      </c>
      <c r="M197" s="8">
        <f t="shared" si="32"/>
        <v>7.0501164537782159</v>
      </c>
      <c r="N197" s="9">
        <f t="shared" si="34"/>
        <v>270.83</v>
      </c>
      <c r="O197" s="9">
        <f t="shared" si="33"/>
        <v>270.83</v>
      </c>
    </row>
    <row r="198" spans="1:16" s="4" customFormat="1" ht="15.75" x14ac:dyDescent="0.25">
      <c r="A198" s="33">
        <v>194</v>
      </c>
      <c r="B198" s="45" t="s">
        <v>189</v>
      </c>
      <c r="C198" s="45"/>
      <c r="D198" s="42"/>
      <c r="E198" s="22"/>
      <c r="F198" s="20"/>
      <c r="G198" s="54"/>
      <c r="H198" s="56"/>
      <c r="I198" s="6"/>
      <c r="J198" s="6"/>
      <c r="K198" s="6"/>
      <c r="L198" s="8"/>
      <c r="M198" s="8"/>
      <c r="N198" s="9">
        <v>0</v>
      </c>
      <c r="O198" s="9">
        <v>0</v>
      </c>
      <c r="P198" s="32"/>
    </row>
    <row r="199" spans="1:16" s="4" customFormat="1" ht="15.75" x14ac:dyDescent="0.2">
      <c r="A199" s="33">
        <v>195</v>
      </c>
      <c r="B199" s="46" t="s">
        <v>183</v>
      </c>
      <c r="C199" s="50" t="s">
        <v>18</v>
      </c>
      <c r="D199" s="43" t="s">
        <v>19</v>
      </c>
      <c r="E199" s="22">
        <v>1</v>
      </c>
      <c r="F199" s="20">
        <v>187</v>
      </c>
      <c r="G199" s="54">
        <v>195.5</v>
      </c>
      <c r="H199" s="56">
        <v>170</v>
      </c>
      <c r="I199" s="6"/>
      <c r="J199" s="6"/>
      <c r="K199" s="6">
        <f t="shared" si="30"/>
        <v>184.16666666666666</v>
      </c>
      <c r="L199" s="8">
        <f t="shared" si="31"/>
        <v>12.983964469041545</v>
      </c>
      <c r="M199" s="8">
        <f t="shared" si="32"/>
        <v>7.0501164537782159</v>
      </c>
      <c r="N199" s="9">
        <f t="shared" si="34"/>
        <v>184.17</v>
      </c>
      <c r="O199" s="9">
        <f t="shared" si="33"/>
        <v>184.17</v>
      </c>
    </row>
    <row r="200" spans="1:16" s="4" customFormat="1" ht="15.75" x14ac:dyDescent="0.2">
      <c r="A200" s="33">
        <v>196</v>
      </c>
      <c r="B200" s="46" t="s">
        <v>26</v>
      </c>
      <c r="C200" s="50" t="s">
        <v>18</v>
      </c>
      <c r="D200" s="43" t="s">
        <v>19</v>
      </c>
      <c r="E200" s="22">
        <v>1</v>
      </c>
      <c r="F200" s="20">
        <v>220</v>
      </c>
      <c r="G200" s="54">
        <v>230</v>
      </c>
      <c r="H200" s="56">
        <v>200</v>
      </c>
      <c r="I200" s="6"/>
      <c r="J200" s="6"/>
      <c r="K200" s="6">
        <f t="shared" si="30"/>
        <v>216.66666666666666</v>
      </c>
      <c r="L200" s="8">
        <f t="shared" si="31"/>
        <v>15.275252316519468</v>
      </c>
      <c r="M200" s="8">
        <f t="shared" si="32"/>
        <v>7.0501164537782168</v>
      </c>
      <c r="N200" s="9">
        <f t="shared" si="34"/>
        <v>216.67</v>
      </c>
      <c r="O200" s="9">
        <f t="shared" si="33"/>
        <v>216.67</v>
      </c>
    </row>
    <row r="201" spans="1:16" s="4" customFormat="1" ht="15.75" x14ac:dyDescent="0.2">
      <c r="A201" s="33">
        <v>197</v>
      </c>
      <c r="B201" s="46" t="s">
        <v>22</v>
      </c>
      <c r="C201" s="50" t="s">
        <v>18</v>
      </c>
      <c r="D201" s="43" t="s">
        <v>19</v>
      </c>
      <c r="E201" s="22">
        <v>1</v>
      </c>
      <c r="F201" s="20">
        <v>275</v>
      </c>
      <c r="G201" s="54">
        <v>287.5</v>
      </c>
      <c r="H201" s="56">
        <v>250</v>
      </c>
      <c r="I201" s="6"/>
      <c r="J201" s="6"/>
      <c r="K201" s="6">
        <f t="shared" si="30"/>
        <v>270.83333333333331</v>
      </c>
      <c r="L201" s="8">
        <f t="shared" si="31"/>
        <v>19.094065395649334</v>
      </c>
      <c r="M201" s="8">
        <f t="shared" si="32"/>
        <v>7.0501164537782159</v>
      </c>
      <c r="N201" s="9">
        <f t="shared" si="34"/>
        <v>270.83</v>
      </c>
      <c r="O201" s="9">
        <f t="shared" si="33"/>
        <v>270.83</v>
      </c>
    </row>
    <row r="202" spans="1:16" s="4" customFormat="1" ht="15.75" x14ac:dyDescent="0.25">
      <c r="A202" s="33">
        <v>198</v>
      </c>
      <c r="B202" s="45" t="s">
        <v>190</v>
      </c>
      <c r="C202" s="45"/>
      <c r="D202" s="43"/>
      <c r="E202" s="22"/>
      <c r="F202" s="20">
        <v>0</v>
      </c>
      <c r="G202" s="54">
        <v>0</v>
      </c>
      <c r="H202" s="56">
        <v>0</v>
      </c>
      <c r="I202" s="6"/>
      <c r="J202" s="6"/>
      <c r="K202" s="6">
        <f t="shared" si="30"/>
        <v>0</v>
      </c>
      <c r="L202" s="8">
        <f t="shared" si="31"/>
        <v>0</v>
      </c>
      <c r="M202" s="8" t="e">
        <f t="shared" si="32"/>
        <v>#DIV/0!</v>
      </c>
      <c r="N202" s="9">
        <f t="shared" si="34"/>
        <v>0</v>
      </c>
      <c r="O202" s="9">
        <f t="shared" si="33"/>
        <v>0</v>
      </c>
    </row>
    <row r="203" spans="1:16" s="4" customFormat="1" ht="15.75" x14ac:dyDescent="0.2">
      <c r="A203" s="33">
        <v>199</v>
      </c>
      <c r="B203" s="46" t="s">
        <v>183</v>
      </c>
      <c r="C203" s="50" t="s">
        <v>18</v>
      </c>
      <c r="D203" s="43" t="s">
        <v>19</v>
      </c>
      <c r="E203" s="22">
        <v>1</v>
      </c>
      <c r="F203" s="20">
        <v>220</v>
      </c>
      <c r="G203" s="54">
        <v>230</v>
      </c>
      <c r="H203" s="56">
        <v>200</v>
      </c>
      <c r="I203" s="6"/>
      <c r="J203" s="6"/>
      <c r="K203" s="6">
        <f t="shared" si="30"/>
        <v>216.66666666666666</v>
      </c>
      <c r="L203" s="8">
        <f t="shared" si="31"/>
        <v>15.275252316519468</v>
      </c>
      <c r="M203" s="8">
        <f t="shared" si="32"/>
        <v>7.0501164537782168</v>
      </c>
      <c r="N203" s="9">
        <f t="shared" si="34"/>
        <v>216.67</v>
      </c>
      <c r="O203" s="9">
        <f t="shared" si="33"/>
        <v>216.67</v>
      </c>
    </row>
    <row r="204" spans="1:16" s="4" customFormat="1" ht="15.75" x14ac:dyDescent="0.2">
      <c r="A204" s="33">
        <v>200</v>
      </c>
      <c r="B204" s="46" t="s">
        <v>26</v>
      </c>
      <c r="C204" s="50" t="s">
        <v>18</v>
      </c>
      <c r="D204" s="43" t="s">
        <v>19</v>
      </c>
      <c r="E204" s="22">
        <v>1</v>
      </c>
      <c r="F204" s="20">
        <v>242</v>
      </c>
      <c r="G204" s="54">
        <v>253</v>
      </c>
      <c r="H204" s="56">
        <v>220</v>
      </c>
      <c r="I204" s="6"/>
      <c r="J204" s="6"/>
      <c r="K204" s="6">
        <f t="shared" si="30"/>
        <v>238.33333333333334</v>
      </c>
      <c r="L204" s="8">
        <f t="shared" si="31"/>
        <v>16.802777548171413</v>
      </c>
      <c r="M204" s="8">
        <f t="shared" si="32"/>
        <v>7.0501164537782142</v>
      </c>
      <c r="N204" s="9">
        <f t="shared" si="34"/>
        <v>238.33</v>
      </c>
      <c r="O204" s="9">
        <f t="shared" si="33"/>
        <v>238.33</v>
      </c>
    </row>
    <row r="205" spans="1:16" s="4" customFormat="1" ht="15.75" x14ac:dyDescent="0.2">
      <c r="A205" s="33">
        <v>201</v>
      </c>
      <c r="B205" s="46" t="s">
        <v>22</v>
      </c>
      <c r="C205" s="50" t="s">
        <v>18</v>
      </c>
      <c r="D205" s="43" t="s">
        <v>19</v>
      </c>
      <c r="E205" s="22">
        <v>1</v>
      </c>
      <c r="F205" s="20">
        <v>385</v>
      </c>
      <c r="G205" s="54">
        <v>402.5</v>
      </c>
      <c r="H205" s="56">
        <v>350</v>
      </c>
      <c r="I205" s="6"/>
      <c r="J205" s="6"/>
      <c r="K205" s="6">
        <f t="shared" ref="K205" si="40">AVERAGE(F205:H205)</f>
        <v>379.16666666666669</v>
      </c>
      <c r="L205" s="8">
        <f t="shared" ref="L205" si="41">SQRT(((SUM((POWER(H205-K205,2)),(POWER(G205-K205,2)),(POWER(F205-K205,2)))/(COLUMNS(F205:H205)-1))))</f>
        <v>26.731691553909066</v>
      </c>
      <c r="M205" s="8">
        <f t="shared" ref="M205" si="42">L205/K205*100</f>
        <v>7.0501164537782142</v>
      </c>
      <c r="N205" s="9">
        <f t="shared" ref="N205" si="43">ROUND(K205,2)</f>
        <v>379.17</v>
      </c>
      <c r="O205" s="9">
        <f t="shared" ref="O205" si="44">N205*E205</f>
        <v>379.17</v>
      </c>
    </row>
    <row r="206" spans="1:16" s="4" customFormat="1" ht="15.75" x14ac:dyDescent="0.25">
      <c r="A206" s="33">
        <v>202</v>
      </c>
      <c r="B206" s="45" t="s">
        <v>191</v>
      </c>
      <c r="C206" s="45"/>
      <c r="D206" s="43"/>
      <c r="E206" s="22"/>
      <c r="F206" s="20">
        <v>0</v>
      </c>
      <c r="G206" s="54">
        <v>0</v>
      </c>
      <c r="H206" s="56">
        <v>0</v>
      </c>
      <c r="I206" s="6"/>
      <c r="J206" s="6"/>
      <c r="K206" s="6">
        <f t="shared" si="30"/>
        <v>0</v>
      </c>
      <c r="L206" s="8">
        <f t="shared" si="31"/>
        <v>0</v>
      </c>
      <c r="M206" s="8" t="e">
        <f t="shared" si="32"/>
        <v>#DIV/0!</v>
      </c>
      <c r="N206" s="9">
        <f t="shared" si="34"/>
        <v>0</v>
      </c>
      <c r="O206" s="9">
        <f t="shared" si="33"/>
        <v>0</v>
      </c>
    </row>
    <row r="207" spans="1:16" s="4" customFormat="1" ht="15.75" x14ac:dyDescent="0.2">
      <c r="A207" s="33">
        <v>203</v>
      </c>
      <c r="B207" s="46" t="s">
        <v>183</v>
      </c>
      <c r="C207" s="50" t="s">
        <v>18</v>
      </c>
      <c r="D207" s="43" t="s">
        <v>19</v>
      </c>
      <c r="E207" s="22">
        <v>1</v>
      </c>
      <c r="F207" s="20">
        <v>220</v>
      </c>
      <c r="G207" s="54">
        <v>230</v>
      </c>
      <c r="H207" s="56">
        <v>200</v>
      </c>
      <c r="I207" s="6"/>
      <c r="J207" s="6"/>
      <c r="K207" s="6">
        <f t="shared" si="30"/>
        <v>216.66666666666666</v>
      </c>
      <c r="L207" s="8">
        <f t="shared" si="31"/>
        <v>15.275252316519468</v>
      </c>
      <c r="M207" s="8">
        <f t="shared" si="32"/>
        <v>7.0501164537782168</v>
      </c>
      <c r="N207" s="9">
        <f t="shared" si="34"/>
        <v>216.67</v>
      </c>
      <c r="O207" s="9">
        <f t="shared" si="33"/>
        <v>216.67</v>
      </c>
    </row>
    <row r="208" spans="1:16" s="4" customFormat="1" ht="15.75" x14ac:dyDescent="0.2">
      <c r="A208" s="33">
        <v>204</v>
      </c>
      <c r="B208" s="46" t="s">
        <v>26</v>
      </c>
      <c r="C208" s="50" t="s">
        <v>18</v>
      </c>
      <c r="D208" s="43" t="s">
        <v>19</v>
      </c>
      <c r="E208" s="22">
        <v>1</v>
      </c>
      <c r="F208" s="20">
        <v>330</v>
      </c>
      <c r="G208" s="54">
        <v>345</v>
      </c>
      <c r="H208" s="56">
        <v>300</v>
      </c>
      <c r="I208" s="6"/>
      <c r="J208" s="6"/>
      <c r="K208" s="6">
        <f t="shared" si="30"/>
        <v>325</v>
      </c>
      <c r="L208" s="8">
        <f t="shared" si="31"/>
        <v>22.912878474779198</v>
      </c>
      <c r="M208" s="8">
        <f t="shared" si="32"/>
        <v>7.0501164537782142</v>
      </c>
      <c r="N208" s="9">
        <f t="shared" si="34"/>
        <v>325</v>
      </c>
      <c r="O208" s="9">
        <f t="shared" si="33"/>
        <v>325</v>
      </c>
    </row>
    <row r="209" spans="1:16" s="4" customFormat="1" ht="15.75" x14ac:dyDescent="0.2">
      <c r="A209" s="33">
        <v>205</v>
      </c>
      <c r="B209" s="46" t="s">
        <v>22</v>
      </c>
      <c r="C209" s="50" t="s">
        <v>18</v>
      </c>
      <c r="D209" s="43" t="s">
        <v>19</v>
      </c>
      <c r="E209" s="22">
        <v>1</v>
      </c>
      <c r="F209" s="20">
        <v>385</v>
      </c>
      <c r="G209" s="54">
        <v>402.5</v>
      </c>
      <c r="H209" s="56">
        <v>350</v>
      </c>
      <c r="I209" s="6"/>
      <c r="J209" s="6"/>
      <c r="K209" s="6">
        <f t="shared" si="30"/>
        <v>379.16666666666669</v>
      </c>
      <c r="L209" s="8">
        <f t="shared" si="31"/>
        <v>26.731691553909066</v>
      </c>
      <c r="M209" s="8">
        <f t="shared" si="32"/>
        <v>7.0501164537782142</v>
      </c>
      <c r="N209" s="9">
        <f t="shared" si="34"/>
        <v>379.17</v>
      </c>
      <c r="O209" s="9">
        <f t="shared" si="33"/>
        <v>379.17</v>
      </c>
    </row>
    <row r="210" spans="1:16" s="4" customFormat="1" ht="15.75" x14ac:dyDescent="0.25">
      <c r="A210" s="33">
        <v>206</v>
      </c>
      <c r="B210" s="45" t="s">
        <v>192</v>
      </c>
      <c r="C210" s="45"/>
      <c r="D210" s="43"/>
      <c r="E210" s="22"/>
      <c r="F210" s="20">
        <v>0</v>
      </c>
      <c r="G210" s="54">
        <v>0</v>
      </c>
      <c r="H210" s="56">
        <v>0</v>
      </c>
      <c r="I210" s="6"/>
      <c r="J210" s="6"/>
      <c r="K210" s="6">
        <f t="shared" si="30"/>
        <v>0</v>
      </c>
      <c r="L210" s="8">
        <f t="shared" si="31"/>
        <v>0</v>
      </c>
      <c r="M210" s="8" t="e">
        <f t="shared" si="32"/>
        <v>#DIV/0!</v>
      </c>
      <c r="N210" s="9">
        <f t="shared" si="34"/>
        <v>0</v>
      </c>
      <c r="O210" s="9">
        <f t="shared" si="33"/>
        <v>0</v>
      </c>
    </row>
    <row r="211" spans="1:16" s="4" customFormat="1" ht="15.75" x14ac:dyDescent="0.2">
      <c r="A211" s="33">
        <v>207</v>
      </c>
      <c r="B211" s="46" t="s">
        <v>183</v>
      </c>
      <c r="C211" s="50" t="s">
        <v>18</v>
      </c>
      <c r="D211" s="43" t="s">
        <v>19</v>
      </c>
      <c r="E211" s="22">
        <v>1</v>
      </c>
      <c r="F211" s="20">
        <v>297</v>
      </c>
      <c r="G211" s="54">
        <v>310.5</v>
      </c>
      <c r="H211" s="56">
        <v>270</v>
      </c>
      <c r="I211" s="6"/>
      <c r="J211" s="6"/>
      <c r="K211" s="6">
        <f t="shared" si="30"/>
        <v>292.5</v>
      </c>
      <c r="L211" s="8">
        <f t="shared" si="31"/>
        <v>20.621590627301281</v>
      </c>
      <c r="M211" s="8">
        <f t="shared" si="32"/>
        <v>7.0501164537782159</v>
      </c>
      <c r="N211" s="9">
        <f t="shared" si="34"/>
        <v>292.5</v>
      </c>
      <c r="O211" s="9">
        <f t="shared" si="33"/>
        <v>292.5</v>
      </c>
    </row>
    <row r="212" spans="1:16" s="4" customFormat="1" ht="15.75" x14ac:dyDescent="0.2">
      <c r="A212" s="33">
        <v>208</v>
      </c>
      <c r="B212" s="46" t="s">
        <v>26</v>
      </c>
      <c r="C212" s="50" t="s">
        <v>18</v>
      </c>
      <c r="D212" s="43" t="s">
        <v>19</v>
      </c>
      <c r="E212" s="22">
        <v>1</v>
      </c>
      <c r="F212" s="20">
        <v>330</v>
      </c>
      <c r="G212" s="54">
        <v>345</v>
      </c>
      <c r="H212" s="56">
        <v>300</v>
      </c>
      <c r="I212" s="6"/>
      <c r="J212" s="6"/>
      <c r="K212" s="6">
        <f t="shared" ref="K212" si="45">AVERAGE(F212:H212)</f>
        <v>325</v>
      </c>
      <c r="L212" s="8">
        <f t="shared" ref="L212" si="46">SQRT(((SUM((POWER(H212-K212,2)),(POWER(G212-K212,2)),(POWER(F212-K212,2)))/(COLUMNS(F212:H212)-1))))</f>
        <v>22.912878474779198</v>
      </c>
      <c r="M212" s="8">
        <f t="shared" ref="M212" si="47">L212/K212*100</f>
        <v>7.0501164537782142</v>
      </c>
      <c r="N212" s="9">
        <f t="shared" ref="N212" si="48">ROUND(K212,2)</f>
        <v>325</v>
      </c>
      <c r="O212" s="9">
        <f t="shared" ref="O212" si="49">N212*E212</f>
        <v>325</v>
      </c>
      <c r="P212" s="32"/>
    </row>
    <row r="213" spans="1:16" s="4" customFormat="1" ht="15.75" x14ac:dyDescent="0.2">
      <c r="A213" s="33">
        <v>209</v>
      </c>
      <c r="B213" s="46" t="s">
        <v>22</v>
      </c>
      <c r="C213" s="50" t="s">
        <v>18</v>
      </c>
      <c r="D213" s="43" t="s">
        <v>19</v>
      </c>
      <c r="E213" s="22">
        <v>1</v>
      </c>
      <c r="F213" s="20">
        <v>440</v>
      </c>
      <c r="G213" s="54">
        <v>460</v>
      </c>
      <c r="H213" s="56">
        <v>400</v>
      </c>
      <c r="I213" s="6"/>
      <c r="J213" s="6"/>
      <c r="K213" s="6">
        <f t="shared" si="30"/>
        <v>433.33333333333331</v>
      </c>
      <c r="L213" s="8">
        <f t="shared" si="31"/>
        <v>30.550504633038937</v>
      </c>
      <c r="M213" s="8">
        <f t="shared" si="32"/>
        <v>7.0501164537782168</v>
      </c>
      <c r="N213" s="9">
        <f t="shared" si="34"/>
        <v>433.33</v>
      </c>
      <c r="O213" s="9">
        <f t="shared" si="33"/>
        <v>433.33</v>
      </c>
    </row>
    <row r="214" spans="1:16" s="4" customFormat="1" ht="15.75" x14ac:dyDescent="0.25">
      <c r="A214" s="33">
        <v>210</v>
      </c>
      <c r="B214" s="45" t="s">
        <v>193</v>
      </c>
      <c r="C214" s="45"/>
      <c r="D214" s="43"/>
      <c r="E214" s="22"/>
      <c r="F214" s="20">
        <v>0</v>
      </c>
      <c r="G214" s="54">
        <v>0</v>
      </c>
      <c r="H214" s="56">
        <v>0</v>
      </c>
      <c r="I214" s="6"/>
      <c r="J214" s="6"/>
      <c r="K214" s="6">
        <f t="shared" si="30"/>
        <v>0</v>
      </c>
      <c r="L214" s="8">
        <f t="shared" si="31"/>
        <v>0</v>
      </c>
      <c r="M214" s="8" t="e">
        <f t="shared" si="32"/>
        <v>#DIV/0!</v>
      </c>
      <c r="N214" s="9">
        <f t="shared" si="34"/>
        <v>0</v>
      </c>
      <c r="O214" s="9">
        <f t="shared" si="33"/>
        <v>0</v>
      </c>
    </row>
    <row r="215" spans="1:16" s="4" customFormat="1" ht="15.75" x14ac:dyDescent="0.2">
      <c r="A215" s="33">
        <v>211</v>
      </c>
      <c r="B215" s="46" t="s">
        <v>183</v>
      </c>
      <c r="C215" s="50" t="s">
        <v>18</v>
      </c>
      <c r="D215" s="43" t="s">
        <v>19</v>
      </c>
      <c r="E215" s="22">
        <v>1</v>
      </c>
      <c r="F215" s="20">
        <v>297</v>
      </c>
      <c r="G215" s="54">
        <v>310.5</v>
      </c>
      <c r="H215" s="56">
        <v>270</v>
      </c>
      <c r="I215" s="6"/>
      <c r="J215" s="6"/>
      <c r="K215" s="6">
        <f t="shared" si="30"/>
        <v>292.5</v>
      </c>
      <c r="L215" s="8">
        <f t="shared" si="31"/>
        <v>20.621590627301281</v>
      </c>
      <c r="M215" s="8">
        <f t="shared" si="32"/>
        <v>7.0501164537782159</v>
      </c>
      <c r="N215" s="9">
        <f t="shared" si="34"/>
        <v>292.5</v>
      </c>
      <c r="O215" s="9">
        <f t="shared" si="33"/>
        <v>292.5</v>
      </c>
    </row>
    <row r="216" spans="1:16" s="4" customFormat="1" ht="15.75" x14ac:dyDescent="0.2">
      <c r="A216" s="33">
        <v>212</v>
      </c>
      <c r="B216" s="46" t="s">
        <v>26</v>
      </c>
      <c r="C216" s="50" t="s">
        <v>18</v>
      </c>
      <c r="D216" s="43" t="s">
        <v>19</v>
      </c>
      <c r="E216" s="22">
        <v>1</v>
      </c>
      <c r="F216" s="20">
        <v>440</v>
      </c>
      <c r="G216" s="54">
        <v>460</v>
      </c>
      <c r="H216" s="56">
        <v>400</v>
      </c>
      <c r="I216" s="6"/>
      <c r="J216" s="6"/>
      <c r="K216" s="6">
        <f t="shared" si="30"/>
        <v>433.33333333333331</v>
      </c>
      <c r="L216" s="8">
        <f t="shared" si="31"/>
        <v>30.550504633038937</v>
      </c>
      <c r="M216" s="8">
        <f t="shared" si="32"/>
        <v>7.0501164537782168</v>
      </c>
      <c r="N216" s="9">
        <f t="shared" si="34"/>
        <v>433.33</v>
      </c>
      <c r="O216" s="9">
        <f t="shared" si="33"/>
        <v>433.33</v>
      </c>
    </row>
    <row r="217" spans="1:16" s="4" customFormat="1" ht="15.75" x14ac:dyDescent="0.2">
      <c r="A217" s="33">
        <v>213</v>
      </c>
      <c r="B217" s="46" t="s">
        <v>22</v>
      </c>
      <c r="C217" s="50" t="s">
        <v>18</v>
      </c>
      <c r="D217" s="43" t="s">
        <v>19</v>
      </c>
      <c r="E217" s="22">
        <v>1</v>
      </c>
      <c r="F217" s="20">
        <v>550</v>
      </c>
      <c r="G217" s="54">
        <v>575</v>
      </c>
      <c r="H217" s="56">
        <v>500</v>
      </c>
      <c r="I217" s="6"/>
      <c r="J217" s="6"/>
      <c r="K217" s="6">
        <f t="shared" si="30"/>
        <v>541.66666666666663</v>
      </c>
      <c r="L217" s="8">
        <f t="shared" si="31"/>
        <v>38.188130791298668</v>
      </c>
      <c r="M217" s="8">
        <f t="shared" si="32"/>
        <v>7.0501164537782159</v>
      </c>
      <c r="N217" s="9">
        <f t="shared" si="34"/>
        <v>541.66999999999996</v>
      </c>
      <c r="O217" s="9">
        <f t="shared" si="33"/>
        <v>541.66999999999996</v>
      </c>
    </row>
    <row r="218" spans="1:16" s="4" customFormat="1" ht="24" x14ac:dyDescent="0.2">
      <c r="A218" s="33">
        <v>214</v>
      </c>
      <c r="B218" s="49" t="s">
        <v>194</v>
      </c>
      <c r="C218" s="50"/>
      <c r="D218" s="43"/>
      <c r="E218" s="22"/>
      <c r="F218" s="20">
        <v>0</v>
      </c>
      <c r="G218" s="30">
        <v>0</v>
      </c>
      <c r="H218" s="56">
        <v>0</v>
      </c>
      <c r="I218" s="6"/>
      <c r="J218" s="6"/>
      <c r="K218" s="6">
        <v>0</v>
      </c>
      <c r="L218" s="8">
        <f t="shared" si="31"/>
        <v>0</v>
      </c>
      <c r="M218" s="8">
        <v>0</v>
      </c>
      <c r="N218" s="9">
        <f t="shared" si="34"/>
        <v>0</v>
      </c>
      <c r="O218" s="9">
        <f t="shared" si="33"/>
        <v>0</v>
      </c>
    </row>
    <row r="219" spans="1:16" s="4" customFormat="1" ht="15.75" x14ac:dyDescent="0.25">
      <c r="A219" s="33">
        <v>215</v>
      </c>
      <c r="B219" s="48" t="s">
        <v>195</v>
      </c>
      <c r="C219" s="48"/>
      <c r="D219" s="42"/>
      <c r="E219" s="22"/>
      <c r="F219" s="20">
        <v>0</v>
      </c>
      <c r="G219" s="54">
        <v>0</v>
      </c>
      <c r="H219" s="56">
        <v>0</v>
      </c>
      <c r="I219" s="6"/>
      <c r="J219" s="6"/>
      <c r="K219" s="6">
        <f t="shared" si="30"/>
        <v>0</v>
      </c>
      <c r="L219" s="8">
        <f t="shared" si="31"/>
        <v>0</v>
      </c>
      <c r="M219" s="8">
        <v>0</v>
      </c>
      <c r="N219" s="9">
        <f t="shared" si="34"/>
        <v>0</v>
      </c>
      <c r="O219" s="9">
        <v>0</v>
      </c>
      <c r="P219" s="32"/>
    </row>
    <row r="220" spans="1:16" s="4" customFormat="1" ht="15.75" x14ac:dyDescent="0.2">
      <c r="A220" s="33">
        <v>216</v>
      </c>
      <c r="B220" s="46" t="s">
        <v>196</v>
      </c>
      <c r="C220" s="50" t="s">
        <v>18</v>
      </c>
      <c r="D220" s="43" t="s">
        <v>19</v>
      </c>
      <c r="E220" s="22">
        <v>1</v>
      </c>
      <c r="F220" s="20">
        <v>110</v>
      </c>
      <c r="G220" s="54">
        <v>115</v>
      </c>
      <c r="H220" s="56">
        <v>100</v>
      </c>
      <c r="I220" s="6"/>
      <c r="J220" s="6"/>
      <c r="K220" s="6">
        <f t="shared" si="30"/>
        <v>108.33333333333333</v>
      </c>
      <c r="L220" s="8">
        <f t="shared" si="31"/>
        <v>7.6376261582597342</v>
      </c>
      <c r="M220" s="8">
        <f t="shared" si="32"/>
        <v>7.0501164537782168</v>
      </c>
      <c r="N220" s="9">
        <f t="shared" si="34"/>
        <v>108.33</v>
      </c>
      <c r="O220" s="9">
        <f t="shared" si="33"/>
        <v>108.33</v>
      </c>
    </row>
    <row r="221" spans="1:16" s="4" customFormat="1" ht="15.75" x14ac:dyDescent="0.2">
      <c r="A221" s="33">
        <v>217</v>
      </c>
      <c r="B221" s="46" t="s">
        <v>197</v>
      </c>
      <c r="C221" s="50" t="s">
        <v>18</v>
      </c>
      <c r="D221" s="43" t="s">
        <v>19</v>
      </c>
      <c r="E221" s="22">
        <v>1</v>
      </c>
      <c r="F221" s="20">
        <v>33</v>
      </c>
      <c r="G221" s="54">
        <v>34.5</v>
      </c>
      <c r="H221" s="56">
        <v>30</v>
      </c>
      <c r="I221" s="6"/>
      <c r="J221" s="6"/>
      <c r="K221" s="6">
        <f t="shared" si="30"/>
        <v>32.5</v>
      </c>
      <c r="L221" s="8">
        <f t="shared" si="31"/>
        <v>2.2912878474779199</v>
      </c>
      <c r="M221" s="8">
        <f t="shared" si="32"/>
        <v>7.0501164537782159</v>
      </c>
      <c r="N221" s="9">
        <f t="shared" si="34"/>
        <v>32.5</v>
      </c>
      <c r="O221" s="9">
        <f t="shared" si="33"/>
        <v>32.5</v>
      </c>
    </row>
    <row r="222" spans="1:16" s="4" customFormat="1" ht="15.75" x14ac:dyDescent="0.2">
      <c r="A222" s="33">
        <v>218</v>
      </c>
      <c r="B222" s="46" t="s">
        <v>92</v>
      </c>
      <c r="C222" s="50" t="s">
        <v>18</v>
      </c>
      <c r="D222" s="43" t="s">
        <v>19</v>
      </c>
      <c r="E222" s="22">
        <v>1</v>
      </c>
      <c r="F222" s="20">
        <v>1100</v>
      </c>
      <c r="G222" s="54">
        <v>1150</v>
      </c>
      <c r="H222" s="56">
        <v>1000</v>
      </c>
      <c r="I222" s="6"/>
      <c r="J222" s="6"/>
      <c r="K222" s="6">
        <f t="shared" si="30"/>
        <v>1083.3333333333333</v>
      </c>
      <c r="L222" s="8">
        <f t="shared" si="31"/>
        <v>76.376261582597337</v>
      </c>
      <c r="M222" s="8">
        <f t="shared" si="32"/>
        <v>7.0501164537782159</v>
      </c>
      <c r="N222" s="9">
        <f t="shared" si="34"/>
        <v>1083.33</v>
      </c>
      <c r="O222" s="9">
        <f t="shared" si="33"/>
        <v>1083.33</v>
      </c>
    </row>
    <row r="223" spans="1:16" s="4" customFormat="1" ht="15.75" x14ac:dyDescent="0.2">
      <c r="A223" s="33">
        <v>219</v>
      </c>
      <c r="B223" s="46" t="s">
        <v>93</v>
      </c>
      <c r="C223" s="50" t="s">
        <v>18</v>
      </c>
      <c r="D223" s="43" t="s">
        <v>19</v>
      </c>
      <c r="E223" s="22">
        <v>1</v>
      </c>
      <c r="F223" s="20">
        <v>2200</v>
      </c>
      <c r="G223" s="54">
        <v>2300</v>
      </c>
      <c r="H223" s="56">
        <v>2000</v>
      </c>
      <c r="I223" s="6"/>
      <c r="J223" s="6"/>
      <c r="K223" s="6">
        <f t="shared" si="30"/>
        <v>2166.6666666666665</v>
      </c>
      <c r="L223" s="8">
        <f t="shared" si="31"/>
        <v>152.75252316519467</v>
      </c>
      <c r="M223" s="8">
        <f t="shared" si="32"/>
        <v>7.0501164537782159</v>
      </c>
      <c r="N223" s="9">
        <f t="shared" si="34"/>
        <v>2166.67</v>
      </c>
      <c r="O223" s="9">
        <f t="shared" si="33"/>
        <v>2166.67</v>
      </c>
    </row>
    <row r="224" spans="1:16" s="4" customFormat="1" ht="15.75" x14ac:dyDescent="0.2">
      <c r="A224" s="33">
        <v>220</v>
      </c>
      <c r="B224" s="46" t="s">
        <v>94</v>
      </c>
      <c r="C224" s="50" t="s">
        <v>18</v>
      </c>
      <c r="D224" s="43" t="s">
        <v>19</v>
      </c>
      <c r="E224" s="22">
        <v>1</v>
      </c>
      <c r="F224" s="20">
        <v>1100</v>
      </c>
      <c r="G224" s="54">
        <v>1150</v>
      </c>
      <c r="H224" s="56">
        <v>1500</v>
      </c>
      <c r="I224" s="6"/>
      <c r="J224" s="6"/>
      <c r="K224" s="6">
        <f t="shared" si="30"/>
        <v>1250</v>
      </c>
      <c r="L224" s="8">
        <f t="shared" si="31"/>
        <v>217.94494717703367</v>
      </c>
      <c r="M224" s="8">
        <f t="shared" si="32"/>
        <v>17.435595774162692</v>
      </c>
      <c r="N224" s="9">
        <f t="shared" si="34"/>
        <v>1250</v>
      </c>
      <c r="O224" s="9">
        <f t="shared" si="33"/>
        <v>1250</v>
      </c>
    </row>
    <row r="225" spans="1:16" s="4" customFormat="1" ht="15.75" x14ac:dyDescent="0.2">
      <c r="A225" s="33">
        <v>221</v>
      </c>
      <c r="B225" s="46" t="s">
        <v>95</v>
      </c>
      <c r="C225" s="50" t="s">
        <v>18</v>
      </c>
      <c r="D225" s="43" t="s">
        <v>19</v>
      </c>
      <c r="E225" s="22">
        <v>1</v>
      </c>
      <c r="F225" s="20">
        <v>1100</v>
      </c>
      <c r="G225" s="54">
        <v>1150</v>
      </c>
      <c r="H225" s="56">
        <v>1000</v>
      </c>
      <c r="I225" s="6"/>
      <c r="J225" s="6"/>
      <c r="K225" s="6">
        <f t="shared" si="30"/>
        <v>1083.3333333333333</v>
      </c>
      <c r="L225" s="8">
        <f t="shared" si="31"/>
        <v>76.376261582597337</v>
      </c>
      <c r="M225" s="8">
        <f t="shared" si="32"/>
        <v>7.0501164537782159</v>
      </c>
      <c r="N225" s="9">
        <f t="shared" si="34"/>
        <v>1083.33</v>
      </c>
      <c r="O225" s="9">
        <f t="shared" si="33"/>
        <v>1083.33</v>
      </c>
    </row>
    <row r="226" spans="1:16" s="4" customFormat="1" ht="15.75" x14ac:dyDescent="0.2">
      <c r="A226" s="33">
        <v>222</v>
      </c>
      <c r="B226" s="46" t="s">
        <v>96</v>
      </c>
      <c r="C226" s="50" t="s">
        <v>18</v>
      </c>
      <c r="D226" s="43" t="s">
        <v>19</v>
      </c>
      <c r="E226" s="22">
        <v>1</v>
      </c>
      <c r="F226" s="20">
        <v>110</v>
      </c>
      <c r="G226" s="54">
        <v>115</v>
      </c>
      <c r="H226" s="56">
        <v>100</v>
      </c>
      <c r="I226" s="6"/>
      <c r="J226" s="6"/>
      <c r="K226" s="6">
        <f t="shared" ref="K226" si="50">AVERAGE(F226:H226)</f>
        <v>108.33333333333333</v>
      </c>
      <c r="L226" s="8">
        <f t="shared" ref="L226" si="51">SQRT(((SUM((POWER(H226-K226,2)),(POWER(G226-K226,2)),(POWER(F226-K226,2)))/(COLUMNS(F226:H226)-1))))</f>
        <v>7.6376261582597342</v>
      </c>
      <c r="M226" s="8">
        <f t="shared" ref="M226" si="52">L226/K226*100</f>
        <v>7.0501164537782168</v>
      </c>
      <c r="N226" s="9">
        <f t="shared" ref="N226" si="53">ROUND(K226,2)</f>
        <v>108.33</v>
      </c>
      <c r="O226" s="9">
        <f t="shared" ref="O226" si="54">N226*E226</f>
        <v>108.33</v>
      </c>
      <c r="P226" s="32"/>
    </row>
    <row r="227" spans="1:16" s="4" customFormat="1" ht="24" x14ac:dyDescent="0.2">
      <c r="A227" s="33">
        <v>223</v>
      </c>
      <c r="B227" s="46" t="s">
        <v>97</v>
      </c>
      <c r="C227" s="50" t="s">
        <v>18</v>
      </c>
      <c r="D227" s="43" t="s">
        <v>19</v>
      </c>
      <c r="E227" s="22">
        <v>1</v>
      </c>
      <c r="F227" s="20">
        <v>220</v>
      </c>
      <c r="G227" s="54">
        <v>230</v>
      </c>
      <c r="H227" s="56">
        <v>200</v>
      </c>
      <c r="I227" s="6"/>
      <c r="J227" s="6"/>
      <c r="K227" s="6">
        <f t="shared" si="30"/>
        <v>216.66666666666666</v>
      </c>
      <c r="L227" s="8">
        <f t="shared" si="31"/>
        <v>15.275252316519468</v>
      </c>
      <c r="M227" s="8">
        <f t="shared" si="32"/>
        <v>7.0501164537782168</v>
      </c>
      <c r="N227" s="9">
        <f t="shared" si="34"/>
        <v>216.67</v>
      </c>
      <c r="O227" s="9">
        <f t="shared" si="33"/>
        <v>216.67</v>
      </c>
    </row>
    <row r="228" spans="1:16" s="4" customFormat="1" ht="24" x14ac:dyDescent="0.2">
      <c r="A228" s="33">
        <v>224</v>
      </c>
      <c r="B228" s="46" t="s">
        <v>98</v>
      </c>
      <c r="C228" s="50" t="s">
        <v>18</v>
      </c>
      <c r="D228" s="43" t="s">
        <v>19</v>
      </c>
      <c r="E228" s="22">
        <v>1</v>
      </c>
      <c r="F228" s="20">
        <v>220</v>
      </c>
      <c r="G228" s="54">
        <v>230</v>
      </c>
      <c r="H228" s="56">
        <v>200</v>
      </c>
      <c r="I228" s="6"/>
      <c r="J228" s="6"/>
      <c r="K228" s="6">
        <f t="shared" si="30"/>
        <v>216.66666666666666</v>
      </c>
      <c r="L228" s="8">
        <f t="shared" si="31"/>
        <v>15.275252316519468</v>
      </c>
      <c r="M228" s="8">
        <f t="shared" si="32"/>
        <v>7.0501164537782168</v>
      </c>
      <c r="N228" s="9">
        <f t="shared" si="34"/>
        <v>216.67</v>
      </c>
      <c r="O228" s="9">
        <f t="shared" si="33"/>
        <v>216.67</v>
      </c>
    </row>
    <row r="229" spans="1:16" s="4" customFormat="1" ht="15.75" x14ac:dyDescent="0.2">
      <c r="A229" s="33">
        <v>225</v>
      </c>
      <c r="B229" s="46" t="s">
        <v>99</v>
      </c>
      <c r="C229" s="50" t="s">
        <v>18</v>
      </c>
      <c r="D229" s="43" t="s">
        <v>19</v>
      </c>
      <c r="E229" s="22">
        <v>1</v>
      </c>
      <c r="F229" s="20">
        <v>55</v>
      </c>
      <c r="G229" s="54">
        <v>57.5</v>
      </c>
      <c r="H229" s="56">
        <v>50</v>
      </c>
      <c r="I229" s="6"/>
      <c r="J229" s="6"/>
      <c r="K229" s="6">
        <f t="shared" si="30"/>
        <v>54.166666666666664</v>
      </c>
      <c r="L229" s="8">
        <f t="shared" si="31"/>
        <v>3.8188130791298671</v>
      </c>
      <c r="M229" s="8">
        <f t="shared" si="32"/>
        <v>7.0501164537782168</v>
      </c>
      <c r="N229" s="9">
        <f t="shared" si="34"/>
        <v>54.17</v>
      </c>
      <c r="O229" s="9">
        <f t="shared" si="33"/>
        <v>54.17</v>
      </c>
    </row>
    <row r="230" spans="1:16" s="4" customFormat="1" ht="15.75" x14ac:dyDescent="0.2">
      <c r="A230" s="33">
        <v>226</v>
      </c>
      <c r="B230" s="46" t="s">
        <v>198</v>
      </c>
      <c r="C230" s="50" t="s">
        <v>18</v>
      </c>
      <c r="D230" s="43" t="s">
        <v>19</v>
      </c>
      <c r="E230" s="22">
        <v>1</v>
      </c>
      <c r="F230" s="20">
        <v>495</v>
      </c>
      <c r="G230" s="54">
        <v>517.5</v>
      </c>
      <c r="H230" s="56">
        <v>450</v>
      </c>
      <c r="I230" s="6"/>
      <c r="J230" s="6"/>
      <c r="K230" s="6">
        <f t="shared" si="30"/>
        <v>487.5</v>
      </c>
      <c r="L230" s="8">
        <f t="shared" si="31"/>
        <v>34.369317712168801</v>
      </c>
      <c r="M230" s="8">
        <f t="shared" si="32"/>
        <v>7.0501164537782159</v>
      </c>
      <c r="N230" s="9">
        <f t="shared" si="34"/>
        <v>487.5</v>
      </c>
      <c r="O230" s="9">
        <f t="shared" si="33"/>
        <v>487.5</v>
      </c>
    </row>
    <row r="231" spans="1:16" s="4" customFormat="1" ht="15.75" x14ac:dyDescent="0.2">
      <c r="A231" s="33">
        <v>227</v>
      </c>
      <c r="B231" s="46" t="s">
        <v>100</v>
      </c>
      <c r="C231" s="50" t="s">
        <v>18</v>
      </c>
      <c r="D231" s="43" t="s">
        <v>19</v>
      </c>
      <c r="E231" s="22">
        <v>1</v>
      </c>
      <c r="F231" s="20">
        <v>44</v>
      </c>
      <c r="G231" s="54">
        <v>46</v>
      </c>
      <c r="H231" s="56">
        <v>40</v>
      </c>
      <c r="I231" s="6"/>
      <c r="J231" s="6"/>
      <c r="K231" s="6">
        <f t="shared" si="30"/>
        <v>43.333333333333336</v>
      </c>
      <c r="L231" s="8">
        <f t="shared" si="31"/>
        <v>3.0550504633038935</v>
      </c>
      <c r="M231" s="8">
        <f t="shared" si="32"/>
        <v>7.0501164537782159</v>
      </c>
      <c r="N231" s="9">
        <f t="shared" si="34"/>
        <v>43.33</v>
      </c>
      <c r="O231" s="9">
        <f t="shared" si="33"/>
        <v>43.33</v>
      </c>
    </row>
    <row r="232" spans="1:16" s="4" customFormat="1" ht="15.75" x14ac:dyDescent="0.2">
      <c r="A232" s="33">
        <v>228</v>
      </c>
      <c r="B232" s="46" t="s">
        <v>101</v>
      </c>
      <c r="C232" s="50" t="s">
        <v>18</v>
      </c>
      <c r="D232" s="43" t="s">
        <v>19</v>
      </c>
      <c r="E232" s="22">
        <v>1</v>
      </c>
      <c r="F232" s="20">
        <v>44</v>
      </c>
      <c r="G232" s="54">
        <v>46</v>
      </c>
      <c r="H232" s="56">
        <v>40</v>
      </c>
      <c r="I232" s="6"/>
      <c r="J232" s="6"/>
      <c r="K232" s="6">
        <f t="shared" si="30"/>
        <v>43.333333333333336</v>
      </c>
      <c r="L232" s="8">
        <f t="shared" si="31"/>
        <v>3.0550504633038935</v>
      </c>
      <c r="M232" s="8">
        <f t="shared" si="32"/>
        <v>7.0501164537782159</v>
      </c>
      <c r="N232" s="9">
        <f t="shared" si="34"/>
        <v>43.33</v>
      </c>
      <c r="O232" s="9">
        <f t="shared" si="33"/>
        <v>43.33</v>
      </c>
    </row>
    <row r="233" spans="1:16" s="4" customFormat="1" ht="15.75" x14ac:dyDescent="0.2">
      <c r="A233" s="33">
        <v>229</v>
      </c>
      <c r="B233" s="46" t="s">
        <v>102</v>
      </c>
      <c r="C233" s="50" t="s">
        <v>18</v>
      </c>
      <c r="D233" s="43" t="s">
        <v>19</v>
      </c>
      <c r="E233" s="22">
        <v>1</v>
      </c>
      <c r="F233" s="20">
        <v>880</v>
      </c>
      <c r="G233" s="54">
        <v>920</v>
      </c>
      <c r="H233" s="56">
        <v>800</v>
      </c>
      <c r="I233" s="6"/>
      <c r="J233" s="6"/>
      <c r="K233" s="6">
        <f t="shared" ref="K233" si="55">AVERAGE(F233:H233)</f>
        <v>866.66666666666663</v>
      </c>
      <c r="L233" s="8">
        <f t="shared" ref="L233" si="56">SQRT(((SUM((POWER(H233-K233,2)),(POWER(G233-K233,2)),(POWER(F233-K233,2)))/(COLUMNS(F233:H233)-1))))</f>
        <v>61.101009266077874</v>
      </c>
      <c r="M233" s="8">
        <f t="shared" ref="M233" si="57">L233/K233*100</f>
        <v>7.0501164537782168</v>
      </c>
      <c r="N233" s="9">
        <f t="shared" ref="N233" si="58">ROUND(K233,2)</f>
        <v>866.67</v>
      </c>
      <c r="O233" s="9">
        <f t="shared" ref="O233" si="59">N233*E233</f>
        <v>866.67</v>
      </c>
      <c r="P233" s="32"/>
    </row>
    <row r="234" spans="1:16" s="4" customFormat="1" ht="15.75" x14ac:dyDescent="0.2">
      <c r="A234" s="33">
        <v>230</v>
      </c>
      <c r="B234" s="46" t="s">
        <v>103</v>
      </c>
      <c r="C234" s="50" t="s">
        <v>18</v>
      </c>
      <c r="D234" s="43" t="s">
        <v>19</v>
      </c>
      <c r="E234" s="22">
        <v>1</v>
      </c>
      <c r="F234" s="20">
        <v>1100</v>
      </c>
      <c r="G234" s="54">
        <v>1150</v>
      </c>
      <c r="H234" s="56">
        <v>1000</v>
      </c>
      <c r="I234" s="6"/>
      <c r="J234" s="6"/>
      <c r="K234" s="6">
        <f t="shared" si="30"/>
        <v>1083.3333333333333</v>
      </c>
      <c r="L234" s="8">
        <f t="shared" si="31"/>
        <v>76.376261582597337</v>
      </c>
      <c r="M234" s="8">
        <f t="shared" si="32"/>
        <v>7.0501164537782159</v>
      </c>
      <c r="N234" s="9">
        <f t="shared" si="34"/>
        <v>1083.33</v>
      </c>
      <c r="O234" s="9">
        <f t="shared" si="33"/>
        <v>1083.33</v>
      </c>
    </row>
    <row r="235" spans="1:16" s="4" customFormat="1" ht="15.75" x14ac:dyDescent="0.2">
      <c r="A235" s="33">
        <v>231</v>
      </c>
      <c r="B235" s="46" t="s">
        <v>104</v>
      </c>
      <c r="C235" s="50" t="s">
        <v>18</v>
      </c>
      <c r="D235" s="43" t="s">
        <v>19</v>
      </c>
      <c r="E235" s="22">
        <v>1</v>
      </c>
      <c r="F235" s="20">
        <v>1430</v>
      </c>
      <c r="G235" s="54">
        <v>1495</v>
      </c>
      <c r="H235" s="56">
        <v>1300</v>
      </c>
      <c r="I235" s="6"/>
      <c r="J235" s="6"/>
      <c r="K235" s="6">
        <f t="shared" si="30"/>
        <v>1408.3333333333333</v>
      </c>
      <c r="L235" s="8">
        <f t="shared" si="31"/>
        <v>99.289140057376542</v>
      </c>
      <c r="M235" s="8">
        <f t="shared" si="32"/>
        <v>7.0501164537782159</v>
      </c>
      <c r="N235" s="9">
        <f t="shared" si="34"/>
        <v>1408.33</v>
      </c>
      <c r="O235" s="9">
        <f t="shared" si="33"/>
        <v>1408.33</v>
      </c>
    </row>
    <row r="236" spans="1:16" s="4" customFormat="1" ht="15.75" x14ac:dyDescent="0.2">
      <c r="A236" s="33">
        <v>232</v>
      </c>
      <c r="B236" s="46" t="s">
        <v>105</v>
      </c>
      <c r="C236" s="50" t="s">
        <v>18</v>
      </c>
      <c r="D236" s="43" t="s">
        <v>19</v>
      </c>
      <c r="E236" s="22">
        <v>1</v>
      </c>
      <c r="F236" s="20">
        <v>715</v>
      </c>
      <c r="G236" s="54">
        <v>747.5</v>
      </c>
      <c r="H236" s="56">
        <v>650</v>
      </c>
      <c r="I236" s="6"/>
      <c r="J236" s="6"/>
      <c r="K236" s="6">
        <f t="shared" si="30"/>
        <v>704.16666666666663</v>
      </c>
      <c r="L236" s="8">
        <f t="shared" si="31"/>
        <v>49.644570028688271</v>
      </c>
      <c r="M236" s="8">
        <f t="shared" si="32"/>
        <v>7.0501164537782159</v>
      </c>
      <c r="N236" s="9">
        <f t="shared" si="34"/>
        <v>704.17</v>
      </c>
      <c r="O236" s="9">
        <f t="shared" si="33"/>
        <v>704.17</v>
      </c>
    </row>
    <row r="237" spans="1:16" s="4" customFormat="1" ht="15.75" x14ac:dyDescent="0.2">
      <c r="A237" s="33">
        <v>233</v>
      </c>
      <c r="B237" s="46" t="s">
        <v>199</v>
      </c>
      <c r="C237" s="50" t="s">
        <v>18</v>
      </c>
      <c r="D237" s="43" t="s">
        <v>19</v>
      </c>
      <c r="E237" s="22">
        <v>1</v>
      </c>
      <c r="F237" s="20">
        <v>16.5</v>
      </c>
      <c r="G237" s="54">
        <v>17.25</v>
      </c>
      <c r="H237" s="56">
        <v>15</v>
      </c>
      <c r="I237" s="6"/>
      <c r="J237" s="6"/>
      <c r="K237" s="6">
        <f t="shared" si="30"/>
        <v>16.25</v>
      </c>
      <c r="L237" s="8">
        <f t="shared" si="31"/>
        <v>1.14564392373896</v>
      </c>
      <c r="M237" s="8">
        <f t="shared" si="32"/>
        <v>7.0501164537782159</v>
      </c>
      <c r="N237" s="9">
        <f t="shared" si="34"/>
        <v>16.25</v>
      </c>
      <c r="O237" s="9">
        <f t="shared" si="33"/>
        <v>16.25</v>
      </c>
    </row>
    <row r="238" spans="1:16" s="4" customFormat="1" ht="15.75" x14ac:dyDescent="0.2">
      <c r="A238" s="33">
        <v>234</v>
      </c>
      <c r="B238" s="46" t="s">
        <v>106</v>
      </c>
      <c r="C238" s="50" t="s">
        <v>18</v>
      </c>
      <c r="D238" s="43" t="s">
        <v>19</v>
      </c>
      <c r="E238" s="22">
        <v>1</v>
      </c>
      <c r="F238" s="20">
        <v>55</v>
      </c>
      <c r="G238" s="54">
        <v>57.5</v>
      </c>
      <c r="H238" s="56">
        <v>50</v>
      </c>
      <c r="I238" s="6"/>
      <c r="J238" s="6"/>
      <c r="K238" s="6">
        <f t="shared" si="30"/>
        <v>54.166666666666664</v>
      </c>
      <c r="L238" s="8">
        <f t="shared" si="31"/>
        <v>3.8188130791298671</v>
      </c>
      <c r="M238" s="8">
        <f t="shared" si="32"/>
        <v>7.0501164537782168</v>
      </c>
      <c r="N238" s="9">
        <f t="shared" si="34"/>
        <v>54.17</v>
      </c>
      <c r="O238" s="9">
        <f t="shared" si="33"/>
        <v>54.17</v>
      </c>
    </row>
    <row r="239" spans="1:16" s="4" customFormat="1" ht="15.75" x14ac:dyDescent="0.2">
      <c r="A239" s="33">
        <v>235</v>
      </c>
      <c r="B239" s="46" t="s">
        <v>107</v>
      </c>
      <c r="C239" s="50" t="s">
        <v>18</v>
      </c>
      <c r="D239" s="43" t="s">
        <v>19</v>
      </c>
      <c r="E239" s="22">
        <v>1</v>
      </c>
      <c r="F239" s="20">
        <v>77</v>
      </c>
      <c r="G239" s="54">
        <v>80.5</v>
      </c>
      <c r="H239" s="56">
        <v>70</v>
      </c>
      <c r="I239" s="6"/>
      <c r="J239" s="6"/>
      <c r="K239" s="6">
        <f t="shared" si="30"/>
        <v>75.833333333333329</v>
      </c>
      <c r="L239" s="8">
        <f t="shared" si="31"/>
        <v>5.346338310781813</v>
      </c>
      <c r="M239" s="8">
        <f t="shared" si="32"/>
        <v>7.0501164537782159</v>
      </c>
      <c r="N239" s="9">
        <f t="shared" si="34"/>
        <v>75.83</v>
      </c>
      <c r="O239" s="9">
        <f t="shared" si="33"/>
        <v>75.83</v>
      </c>
    </row>
    <row r="240" spans="1:16" s="4" customFormat="1" ht="15.75" x14ac:dyDescent="0.2">
      <c r="A240" s="33">
        <v>236</v>
      </c>
      <c r="B240" s="46" t="s">
        <v>200</v>
      </c>
      <c r="C240" s="50" t="s">
        <v>18</v>
      </c>
      <c r="D240" s="43" t="s">
        <v>19</v>
      </c>
      <c r="E240" s="22">
        <v>1</v>
      </c>
      <c r="F240" s="20">
        <v>110</v>
      </c>
      <c r="G240" s="54">
        <v>115</v>
      </c>
      <c r="H240" s="56">
        <v>100</v>
      </c>
      <c r="I240" s="6"/>
      <c r="J240" s="6"/>
      <c r="K240" s="6">
        <f t="shared" si="30"/>
        <v>108.33333333333333</v>
      </c>
      <c r="L240" s="8">
        <f t="shared" si="31"/>
        <v>7.6376261582597342</v>
      </c>
      <c r="M240" s="8">
        <f t="shared" si="32"/>
        <v>7.0501164537782168</v>
      </c>
      <c r="N240" s="9">
        <f t="shared" si="34"/>
        <v>108.33</v>
      </c>
      <c r="O240" s="9">
        <f t="shared" si="33"/>
        <v>108.33</v>
      </c>
    </row>
    <row r="241" spans="1:15" s="4" customFormat="1" ht="15.75" x14ac:dyDescent="0.2">
      <c r="A241" s="33">
        <v>237</v>
      </c>
      <c r="B241" s="46" t="s">
        <v>108</v>
      </c>
      <c r="C241" s="50" t="s">
        <v>18</v>
      </c>
      <c r="D241" s="43" t="s">
        <v>19</v>
      </c>
      <c r="E241" s="22">
        <v>1</v>
      </c>
      <c r="F241" s="20">
        <v>143</v>
      </c>
      <c r="G241" s="54">
        <v>149.5</v>
      </c>
      <c r="H241" s="56">
        <v>130</v>
      </c>
      <c r="I241" s="6"/>
      <c r="J241" s="6"/>
      <c r="K241" s="6">
        <f t="shared" si="30"/>
        <v>140.83333333333334</v>
      </c>
      <c r="L241" s="8">
        <f t="shared" si="31"/>
        <v>9.9289140057376528</v>
      </c>
      <c r="M241" s="8">
        <f t="shared" si="32"/>
        <v>7.0501164537782142</v>
      </c>
      <c r="N241" s="9">
        <f t="shared" si="34"/>
        <v>140.83000000000001</v>
      </c>
      <c r="O241" s="9">
        <f t="shared" si="33"/>
        <v>140.83000000000001</v>
      </c>
    </row>
    <row r="242" spans="1:15" s="4" customFormat="1" ht="15.75" x14ac:dyDescent="0.2">
      <c r="A242" s="33">
        <v>238</v>
      </c>
      <c r="B242" s="46" t="s">
        <v>109</v>
      </c>
      <c r="C242" s="50" t="s">
        <v>18</v>
      </c>
      <c r="D242" s="43" t="s">
        <v>19</v>
      </c>
      <c r="E242" s="22">
        <v>1</v>
      </c>
      <c r="F242" s="20">
        <v>165</v>
      </c>
      <c r="G242" s="54">
        <v>172.5</v>
      </c>
      <c r="H242" s="56">
        <v>150</v>
      </c>
      <c r="I242" s="6"/>
      <c r="J242" s="6"/>
      <c r="K242" s="6">
        <f t="shared" si="30"/>
        <v>162.5</v>
      </c>
      <c r="L242" s="8">
        <f t="shared" si="31"/>
        <v>11.456439237389599</v>
      </c>
      <c r="M242" s="8">
        <f t="shared" si="32"/>
        <v>7.0501164537782142</v>
      </c>
      <c r="N242" s="9">
        <f t="shared" si="34"/>
        <v>162.5</v>
      </c>
      <c r="O242" s="9">
        <f t="shared" si="33"/>
        <v>162.5</v>
      </c>
    </row>
    <row r="243" spans="1:15" s="4" customFormat="1" ht="15.75" x14ac:dyDescent="0.2">
      <c r="A243" s="33">
        <v>239</v>
      </c>
      <c r="B243" s="46" t="s">
        <v>110</v>
      </c>
      <c r="C243" s="50" t="s">
        <v>18</v>
      </c>
      <c r="D243" s="43" t="s">
        <v>19</v>
      </c>
      <c r="E243" s="22">
        <v>1</v>
      </c>
      <c r="F243" s="20">
        <v>715</v>
      </c>
      <c r="G243" s="54">
        <v>747.5</v>
      </c>
      <c r="H243" s="56">
        <v>650</v>
      </c>
      <c r="I243" s="6"/>
      <c r="J243" s="6"/>
      <c r="K243" s="6">
        <f t="shared" si="30"/>
        <v>704.16666666666663</v>
      </c>
      <c r="L243" s="8">
        <f t="shared" si="31"/>
        <v>49.644570028688271</v>
      </c>
      <c r="M243" s="8">
        <f t="shared" si="32"/>
        <v>7.0501164537782159</v>
      </c>
      <c r="N243" s="9">
        <f t="shared" si="34"/>
        <v>704.17</v>
      </c>
      <c r="O243" s="9">
        <f t="shared" si="33"/>
        <v>704.17</v>
      </c>
    </row>
    <row r="244" spans="1:15" s="4" customFormat="1" ht="15.75" x14ac:dyDescent="0.2">
      <c r="A244" s="33">
        <v>240</v>
      </c>
      <c r="B244" s="46" t="s">
        <v>111</v>
      </c>
      <c r="C244" s="50" t="s">
        <v>18</v>
      </c>
      <c r="D244" s="43" t="s">
        <v>19</v>
      </c>
      <c r="E244" s="22">
        <v>1</v>
      </c>
      <c r="F244" s="20">
        <v>110</v>
      </c>
      <c r="G244" s="54">
        <v>115</v>
      </c>
      <c r="H244" s="56">
        <v>100</v>
      </c>
      <c r="I244" s="6"/>
      <c r="J244" s="6"/>
      <c r="K244" s="6">
        <f t="shared" si="30"/>
        <v>108.33333333333333</v>
      </c>
      <c r="L244" s="8">
        <f t="shared" si="31"/>
        <v>7.6376261582597342</v>
      </c>
      <c r="M244" s="8">
        <f t="shared" si="32"/>
        <v>7.0501164537782168</v>
      </c>
      <c r="N244" s="9">
        <f t="shared" si="34"/>
        <v>108.33</v>
      </c>
      <c r="O244" s="9">
        <f t="shared" si="33"/>
        <v>108.33</v>
      </c>
    </row>
    <row r="245" spans="1:15" s="4" customFormat="1" ht="24" x14ac:dyDescent="0.2">
      <c r="A245" s="33">
        <v>241</v>
      </c>
      <c r="B245" s="46" t="s">
        <v>112</v>
      </c>
      <c r="C245" s="50" t="s">
        <v>18</v>
      </c>
      <c r="D245" s="43" t="s">
        <v>19</v>
      </c>
      <c r="E245" s="22">
        <v>1</v>
      </c>
      <c r="F245" s="20">
        <v>286</v>
      </c>
      <c r="G245" s="54">
        <v>299</v>
      </c>
      <c r="H245" s="56">
        <v>260</v>
      </c>
      <c r="I245" s="6"/>
      <c r="J245" s="6"/>
      <c r="K245" s="6">
        <f t="shared" si="30"/>
        <v>281.66666666666669</v>
      </c>
      <c r="L245" s="8">
        <f t="shared" si="31"/>
        <v>19.857828011475306</v>
      </c>
      <c r="M245" s="8">
        <f t="shared" si="32"/>
        <v>7.0501164537782142</v>
      </c>
      <c r="N245" s="9">
        <f t="shared" si="34"/>
        <v>281.67</v>
      </c>
      <c r="O245" s="9">
        <f t="shared" si="33"/>
        <v>281.67</v>
      </c>
    </row>
    <row r="246" spans="1:15" s="4" customFormat="1" ht="15.75" x14ac:dyDescent="0.2">
      <c r="A246" s="33">
        <v>242</v>
      </c>
      <c r="B246" s="46" t="s">
        <v>113</v>
      </c>
      <c r="C246" s="50" t="s">
        <v>18</v>
      </c>
      <c r="D246" s="43" t="s">
        <v>19</v>
      </c>
      <c r="E246" s="22">
        <v>1</v>
      </c>
      <c r="F246" s="20">
        <v>275</v>
      </c>
      <c r="G246" s="54">
        <v>287.5</v>
      </c>
      <c r="H246" s="56">
        <v>250</v>
      </c>
      <c r="I246" s="6"/>
      <c r="J246" s="6"/>
      <c r="K246" s="6">
        <f t="shared" si="30"/>
        <v>270.83333333333331</v>
      </c>
      <c r="L246" s="8">
        <f t="shared" si="31"/>
        <v>19.094065395649334</v>
      </c>
      <c r="M246" s="8">
        <f t="shared" si="32"/>
        <v>7.0501164537782159</v>
      </c>
      <c r="N246" s="9">
        <f t="shared" si="34"/>
        <v>270.83</v>
      </c>
      <c r="O246" s="9">
        <f t="shared" si="33"/>
        <v>270.83</v>
      </c>
    </row>
    <row r="247" spans="1:15" s="4" customFormat="1" ht="15.75" x14ac:dyDescent="0.2">
      <c r="A247" s="33">
        <v>243</v>
      </c>
      <c r="B247" s="46" t="s">
        <v>114</v>
      </c>
      <c r="C247" s="50" t="s">
        <v>18</v>
      </c>
      <c r="D247" s="43" t="s">
        <v>19</v>
      </c>
      <c r="E247" s="22">
        <v>1</v>
      </c>
      <c r="F247" s="20">
        <v>220</v>
      </c>
      <c r="G247" s="54">
        <v>230</v>
      </c>
      <c r="H247" s="56">
        <v>200</v>
      </c>
      <c r="I247" s="6"/>
      <c r="J247" s="6"/>
      <c r="K247" s="6">
        <f t="shared" si="30"/>
        <v>216.66666666666666</v>
      </c>
      <c r="L247" s="8">
        <f t="shared" si="31"/>
        <v>15.275252316519468</v>
      </c>
      <c r="M247" s="8">
        <f t="shared" si="32"/>
        <v>7.0501164537782168</v>
      </c>
      <c r="N247" s="9">
        <f t="shared" si="34"/>
        <v>216.67</v>
      </c>
      <c r="O247" s="9">
        <f t="shared" si="33"/>
        <v>216.67</v>
      </c>
    </row>
    <row r="248" spans="1:15" s="4" customFormat="1" ht="15.75" x14ac:dyDescent="0.2">
      <c r="A248" s="33">
        <v>244</v>
      </c>
      <c r="B248" s="46" t="s">
        <v>115</v>
      </c>
      <c r="C248" s="50" t="s">
        <v>18</v>
      </c>
      <c r="D248" s="43" t="s">
        <v>19</v>
      </c>
      <c r="E248" s="22">
        <v>1</v>
      </c>
      <c r="F248" s="20">
        <v>220</v>
      </c>
      <c r="G248" s="54">
        <v>230</v>
      </c>
      <c r="H248" s="56">
        <v>200</v>
      </c>
      <c r="I248" s="6"/>
      <c r="J248" s="6"/>
      <c r="K248" s="6">
        <f t="shared" si="30"/>
        <v>216.66666666666666</v>
      </c>
      <c r="L248" s="8">
        <f t="shared" si="31"/>
        <v>15.275252316519468</v>
      </c>
      <c r="M248" s="8">
        <f t="shared" si="32"/>
        <v>7.0501164537782168</v>
      </c>
      <c r="N248" s="9">
        <f t="shared" si="34"/>
        <v>216.67</v>
      </c>
      <c r="O248" s="9">
        <f t="shared" si="33"/>
        <v>216.67</v>
      </c>
    </row>
    <row r="249" spans="1:15" s="4" customFormat="1" ht="15.75" x14ac:dyDescent="0.2">
      <c r="A249" s="33">
        <v>245</v>
      </c>
      <c r="B249" s="46" t="s">
        <v>116</v>
      </c>
      <c r="C249" s="50" t="s">
        <v>18</v>
      </c>
      <c r="D249" s="43" t="s">
        <v>19</v>
      </c>
      <c r="E249" s="22">
        <v>1</v>
      </c>
      <c r="F249" s="20">
        <v>220</v>
      </c>
      <c r="G249" s="54">
        <v>230</v>
      </c>
      <c r="H249" s="56">
        <v>200</v>
      </c>
      <c r="I249" s="6"/>
      <c r="J249" s="6"/>
      <c r="K249" s="6">
        <f t="shared" si="30"/>
        <v>216.66666666666666</v>
      </c>
      <c r="L249" s="8">
        <f t="shared" si="31"/>
        <v>15.275252316519468</v>
      </c>
      <c r="M249" s="8">
        <f t="shared" si="32"/>
        <v>7.0501164537782168</v>
      </c>
      <c r="N249" s="9">
        <f t="shared" si="34"/>
        <v>216.67</v>
      </c>
      <c r="O249" s="9">
        <f t="shared" si="33"/>
        <v>216.67</v>
      </c>
    </row>
    <row r="250" spans="1:15" s="4" customFormat="1" ht="15.75" x14ac:dyDescent="0.2">
      <c r="A250" s="33">
        <v>246</v>
      </c>
      <c r="B250" s="46" t="s">
        <v>201</v>
      </c>
      <c r="C250" s="50" t="s">
        <v>18</v>
      </c>
      <c r="D250" s="43" t="s">
        <v>19</v>
      </c>
      <c r="E250" s="22">
        <v>1</v>
      </c>
      <c r="F250" s="20">
        <v>110</v>
      </c>
      <c r="G250" s="54">
        <v>115</v>
      </c>
      <c r="H250" s="56">
        <v>100</v>
      </c>
      <c r="I250" s="6"/>
      <c r="J250" s="6"/>
      <c r="K250" s="6">
        <f t="shared" ref="K250:K283" si="60">AVERAGE(F250:H250)</f>
        <v>108.33333333333333</v>
      </c>
      <c r="L250" s="8">
        <f t="shared" ref="L250:L283" si="61">SQRT(((SUM((POWER(H250-K250,2)),(POWER(G250-K250,2)),(POWER(F250-K250,2)))/(COLUMNS(F250:H250)-1))))</f>
        <v>7.6376261582597342</v>
      </c>
      <c r="M250" s="8">
        <f t="shared" ref="M250:M283" si="62">L250/K250*100</f>
        <v>7.0501164537782168</v>
      </c>
      <c r="N250" s="9">
        <f t="shared" si="34"/>
        <v>108.33</v>
      </c>
      <c r="O250" s="9">
        <f t="shared" ref="O250:O283" si="63">N250*E250</f>
        <v>108.33</v>
      </c>
    </row>
    <row r="251" spans="1:15" s="4" customFormat="1" ht="15.75" x14ac:dyDescent="0.2">
      <c r="A251" s="33">
        <v>247</v>
      </c>
      <c r="B251" s="46" t="s">
        <v>117</v>
      </c>
      <c r="C251" s="50" t="s">
        <v>18</v>
      </c>
      <c r="D251" s="43" t="s">
        <v>19</v>
      </c>
      <c r="E251" s="22">
        <v>1</v>
      </c>
      <c r="F251" s="20">
        <v>220</v>
      </c>
      <c r="G251" s="54">
        <v>230</v>
      </c>
      <c r="H251" s="56">
        <v>200</v>
      </c>
      <c r="I251" s="6"/>
      <c r="J251" s="6"/>
      <c r="K251" s="6">
        <f t="shared" si="60"/>
        <v>216.66666666666666</v>
      </c>
      <c r="L251" s="8">
        <f t="shared" si="61"/>
        <v>15.275252316519468</v>
      </c>
      <c r="M251" s="8">
        <f t="shared" si="62"/>
        <v>7.0501164537782168</v>
      </c>
      <c r="N251" s="9">
        <f t="shared" ref="N251:N283" si="64">ROUND(K251,2)</f>
        <v>216.67</v>
      </c>
      <c r="O251" s="9">
        <f t="shared" si="63"/>
        <v>216.67</v>
      </c>
    </row>
    <row r="252" spans="1:15" s="4" customFormat="1" ht="24" x14ac:dyDescent="0.2">
      <c r="A252" s="33">
        <v>248</v>
      </c>
      <c r="B252" s="46" t="s">
        <v>118</v>
      </c>
      <c r="C252" s="50" t="s">
        <v>18</v>
      </c>
      <c r="D252" s="43" t="s">
        <v>19</v>
      </c>
      <c r="E252" s="22">
        <v>1</v>
      </c>
      <c r="F252" s="20">
        <v>33</v>
      </c>
      <c r="G252" s="54">
        <v>34.5</v>
      </c>
      <c r="H252" s="56">
        <v>30</v>
      </c>
      <c r="I252" s="6"/>
      <c r="J252" s="6"/>
      <c r="K252" s="6">
        <f t="shared" si="60"/>
        <v>32.5</v>
      </c>
      <c r="L252" s="8">
        <f t="shared" si="61"/>
        <v>2.2912878474779199</v>
      </c>
      <c r="M252" s="8">
        <f t="shared" si="62"/>
        <v>7.0501164537782159</v>
      </c>
      <c r="N252" s="9">
        <f t="shared" si="64"/>
        <v>32.5</v>
      </c>
      <c r="O252" s="9">
        <f t="shared" si="63"/>
        <v>32.5</v>
      </c>
    </row>
    <row r="253" spans="1:15" s="4" customFormat="1" ht="24" x14ac:dyDescent="0.2">
      <c r="A253" s="33">
        <v>249</v>
      </c>
      <c r="B253" s="46" t="s">
        <v>119</v>
      </c>
      <c r="C253" s="50" t="s">
        <v>18</v>
      </c>
      <c r="D253" s="43" t="s">
        <v>19</v>
      </c>
      <c r="E253" s="22">
        <v>1</v>
      </c>
      <c r="F253" s="20">
        <v>77</v>
      </c>
      <c r="G253" s="54">
        <v>80.5</v>
      </c>
      <c r="H253" s="56">
        <v>70</v>
      </c>
      <c r="I253" s="6"/>
      <c r="J253" s="6"/>
      <c r="K253" s="6">
        <f t="shared" si="60"/>
        <v>75.833333333333329</v>
      </c>
      <c r="L253" s="8">
        <f t="shared" si="61"/>
        <v>5.346338310781813</v>
      </c>
      <c r="M253" s="8">
        <f t="shared" si="62"/>
        <v>7.0501164537782159</v>
      </c>
      <c r="N253" s="9">
        <f t="shared" si="64"/>
        <v>75.83</v>
      </c>
      <c r="O253" s="9">
        <f t="shared" si="63"/>
        <v>75.83</v>
      </c>
    </row>
    <row r="254" spans="1:15" s="4" customFormat="1" ht="24" x14ac:dyDescent="0.2">
      <c r="A254" s="33">
        <v>250</v>
      </c>
      <c r="B254" s="46" t="s">
        <v>202</v>
      </c>
      <c r="C254" s="50" t="s">
        <v>18</v>
      </c>
      <c r="D254" s="43" t="s">
        <v>19</v>
      </c>
      <c r="E254" s="22">
        <v>1</v>
      </c>
      <c r="F254" s="20">
        <v>20.350000000000001</v>
      </c>
      <c r="G254" s="54">
        <v>21.274999999999999</v>
      </c>
      <c r="H254" s="56">
        <v>18.5</v>
      </c>
      <c r="I254" s="6"/>
      <c r="J254" s="6"/>
      <c r="K254" s="6">
        <f t="shared" si="60"/>
        <v>20.041666666666668</v>
      </c>
      <c r="L254" s="8">
        <f t="shared" si="61"/>
        <v>1.4129608392780502</v>
      </c>
      <c r="M254" s="8">
        <f t="shared" si="62"/>
        <v>7.0501164537782133</v>
      </c>
      <c r="N254" s="9">
        <f t="shared" si="64"/>
        <v>20.04</v>
      </c>
      <c r="O254" s="9">
        <f t="shared" si="63"/>
        <v>20.04</v>
      </c>
    </row>
    <row r="255" spans="1:15" s="4" customFormat="1" ht="36" x14ac:dyDescent="0.2">
      <c r="A255" s="33">
        <v>251</v>
      </c>
      <c r="B255" s="46" t="s">
        <v>203</v>
      </c>
      <c r="C255" s="50" t="s">
        <v>18</v>
      </c>
      <c r="D255" s="43" t="s">
        <v>19</v>
      </c>
      <c r="E255" s="22">
        <v>1</v>
      </c>
      <c r="F255" s="20">
        <v>110</v>
      </c>
      <c r="G255" s="54">
        <v>115</v>
      </c>
      <c r="H255" s="56">
        <v>100</v>
      </c>
      <c r="I255" s="6"/>
      <c r="J255" s="6"/>
      <c r="K255" s="6">
        <f t="shared" si="60"/>
        <v>108.33333333333333</v>
      </c>
      <c r="L255" s="8">
        <f t="shared" si="61"/>
        <v>7.6376261582597342</v>
      </c>
      <c r="M255" s="8">
        <f t="shared" si="62"/>
        <v>7.0501164537782168</v>
      </c>
      <c r="N255" s="9">
        <f t="shared" si="64"/>
        <v>108.33</v>
      </c>
      <c r="O255" s="9">
        <f t="shared" si="63"/>
        <v>108.33</v>
      </c>
    </row>
    <row r="256" spans="1:15" s="4" customFormat="1" ht="24" x14ac:dyDescent="0.2">
      <c r="A256" s="33">
        <v>252</v>
      </c>
      <c r="B256" s="46" t="s">
        <v>204</v>
      </c>
      <c r="C256" s="50" t="s">
        <v>18</v>
      </c>
      <c r="D256" s="43" t="s">
        <v>19</v>
      </c>
      <c r="E256" s="22">
        <v>1</v>
      </c>
      <c r="F256" s="20">
        <v>1100</v>
      </c>
      <c r="G256" s="54">
        <v>1150</v>
      </c>
      <c r="H256" s="56">
        <v>1000</v>
      </c>
      <c r="I256" s="6"/>
      <c r="J256" s="6"/>
      <c r="K256" s="6">
        <f t="shared" si="60"/>
        <v>1083.3333333333333</v>
      </c>
      <c r="L256" s="8">
        <f t="shared" si="61"/>
        <v>76.376261582597337</v>
      </c>
      <c r="M256" s="8">
        <f t="shared" si="62"/>
        <v>7.0501164537782159</v>
      </c>
      <c r="N256" s="9">
        <f t="shared" si="64"/>
        <v>1083.33</v>
      </c>
      <c r="O256" s="9">
        <f t="shared" si="63"/>
        <v>1083.33</v>
      </c>
    </row>
    <row r="257" spans="1:15" s="4" customFormat="1" ht="24" x14ac:dyDescent="0.2">
      <c r="A257" s="33">
        <v>253</v>
      </c>
      <c r="B257" s="46" t="s">
        <v>205</v>
      </c>
      <c r="C257" s="50" t="s">
        <v>18</v>
      </c>
      <c r="D257" s="43" t="s">
        <v>19</v>
      </c>
      <c r="E257" s="22">
        <v>1</v>
      </c>
      <c r="F257" s="20">
        <v>1320</v>
      </c>
      <c r="G257" s="54">
        <v>1380</v>
      </c>
      <c r="H257" s="56">
        <v>1200</v>
      </c>
      <c r="I257" s="6"/>
      <c r="J257" s="6"/>
      <c r="K257" s="6">
        <f t="shared" si="60"/>
        <v>1300</v>
      </c>
      <c r="L257" s="8">
        <f t="shared" si="61"/>
        <v>91.651513899116793</v>
      </c>
      <c r="M257" s="8">
        <f t="shared" si="62"/>
        <v>7.0501164537782142</v>
      </c>
      <c r="N257" s="9">
        <f t="shared" si="64"/>
        <v>1300</v>
      </c>
      <c r="O257" s="9">
        <f t="shared" si="63"/>
        <v>1300</v>
      </c>
    </row>
    <row r="258" spans="1:15" s="4" customFormat="1" ht="24" x14ac:dyDescent="0.2">
      <c r="A258" s="33">
        <v>254</v>
      </c>
      <c r="B258" s="46" t="s">
        <v>206</v>
      </c>
      <c r="C258" s="50" t="s">
        <v>18</v>
      </c>
      <c r="D258" s="43" t="s">
        <v>19</v>
      </c>
      <c r="E258" s="22">
        <v>1</v>
      </c>
      <c r="F258" s="20">
        <v>1320</v>
      </c>
      <c r="G258" s="54">
        <v>1380</v>
      </c>
      <c r="H258" s="56">
        <v>1200</v>
      </c>
      <c r="I258" s="6"/>
      <c r="J258" s="6"/>
      <c r="K258" s="6">
        <f t="shared" si="60"/>
        <v>1300</v>
      </c>
      <c r="L258" s="8">
        <f t="shared" si="61"/>
        <v>91.651513899116793</v>
      </c>
      <c r="M258" s="8">
        <f t="shared" si="62"/>
        <v>7.0501164537782142</v>
      </c>
      <c r="N258" s="9">
        <f t="shared" si="64"/>
        <v>1300</v>
      </c>
      <c r="O258" s="9">
        <f t="shared" si="63"/>
        <v>1300</v>
      </c>
    </row>
    <row r="259" spans="1:15" s="4" customFormat="1" ht="24" x14ac:dyDescent="0.2">
      <c r="A259" s="33">
        <v>255</v>
      </c>
      <c r="B259" s="46" t="s">
        <v>207</v>
      </c>
      <c r="C259" s="50" t="s">
        <v>18</v>
      </c>
      <c r="D259" s="43" t="s">
        <v>19</v>
      </c>
      <c r="E259" s="22">
        <v>1</v>
      </c>
      <c r="F259" s="20">
        <v>1540</v>
      </c>
      <c r="G259" s="54">
        <v>1610</v>
      </c>
      <c r="H259" s="56">
        <v>1400</v>
      </c>
      <c r="I259" s="6"/>
      <c r="J259" s="6"/>
      <c r="K259" s="6">
        <f t="shared" si="60"/>
        <v>1516.6666666666667</v>
      </c>
      <c r="L259" s="8">
        <f t="shared" si="61"/>
        <v>106.92676621563626</v>
      </c>
      <c r="M259" s="8">
        <f t="shared" si="62"/>
        <v>7.0501164537782142</v>
      </c>
      <c r="N259" s="9">
        <f t="shared" si="64"/>
        <v>1516.67</v>
      </c>
      <c r="O259" s="9">
        <f t="shared" si="63"/>
        <v>1516.67</v>
      </c>
    </row>
    <row r="260" spans="1:15" s="4" customFormat="1" ht="24" x14ac:dyDescent="0.2">
      <c r="A260" s="33">
        <v>256</v>
      </c>
      <c r="B260" s="46" t="s">
        <v>208</v>
      </c>
      <c r="C260" s="50" t="s">
        <v>18</v>
      </c>
      <c r="D260" s="43" t="s">
        <v>19</v>
      </c>
      <c r="E260" s="22">
        <v>1</v>
      </c>
      <c r="F260" s="20">
        <v>1540</v>
      </c>
      <c r="G260" s="54">
        <v>1610</v>
      </c>
      <c r="H260" s="56">
        <v>1400</v>
      </c>
      <c r="I260" s="6"/>
      <c r="J260" s="6"/>
      <c r="K260" s="6">
        <f t="shared" si="60"/>
        <v>1516.6666666666667</v>
      </c>
      <c r="L260" s="8">
        <f t="shared" si="61"/>
        <v>106.92676621563626</v>
      </c>
      <c r="M260" s="8">
        <f t="shared" si="62"/>
        <v>7.0501164537782142</v>
      </c>
      <c r="N260" s="9">
        <f t="shared" si="64"/>
        <v>1516.67</v>
      </c>
      <c r="O260" s="9">
        <f t="shared" si="63"/>
        <v>1516.67</v>
      </c>
    </row>
    <row r="261" spans="1:15" s="4" customFormat="1" ht="24" x14ac:dyDescent="0.2">
      <c r="A261" s="33">
        <v>257</v>
      </c>
      <c r="B261" s="46" t="s">
        <v>209</v>
      </c>
      <c r="C261" s="50" t="s">
        <v>18</v>
      </c>
      <c r="D261" s="43" t="s">
        <v>19</v>
      </c>
      <c r="E261" s="22">
        <v>1</v>
      </c>
      <c r="F261" s="20">
        <v>1980</v>
      </c>
      <c r="G261" s="54">
        <v>2070</v>
      </c>
      <c r="H261" s="56">
        <v>1800</v>
      </c>
      <c r="I261" s="6"/>
      <c r="J261" s="6"/>
      <c r="K261" s="6">
        <f t="shared" si="60"/>
        <v>1950</v>
      </c>
      <c r="L261" s="8">
        <f t="shared" si="61"/>
        <v>137.4772708486752</v>
      </c>
      <c r="M261" s="8">
        <f t="shared" si="62"/>
        <v>7.0501164537782159</v>
      </c>
      <c r="N261" s="9">
        <f t="shared" si="64"/>
        <v>1950</v>
      </c>
      <c r="O261" s="9">
        <f t="shared" si="63"/>
        <v>1950</v>
      </c>
    </row>
    <row r="262" spans="1:15" s="4" customFormat="1" ht="24" x14ac:dyDescent="0.2">
      <c r="A262" s="33">
        <v>258</v>
      </c>
      <c r="B262" s="46" t="s">
        <v>210</v>
      </c>
      <c r="C262" s="50" t="s">
        <v>18</v>
      </c>
      <c r="D262" s="43" t="s">
        <v>19</v>
      </c>
      <c r="E262" s="22">
        <v>1</v>
      </c>
      <c r="F262" s="20">
        <v>2200</v>
      </c>
      <c r="G262" s="54">
        <v>2300</v>
      </c>
      <c r="H262" s="56">
        <v>2000</v>
      </c>
      <c r="I262" s="6"/>
      <c r="J262" s="6"/>
      <c r="K262" s="6">
        <f t="shared" si="60"/>
        <v>2166.6666666666665</v>
      </c>
      <c r="L262" s="8">
        <f t="shared" si="61"/>
        <v>152.75252316519467</v>
      </c>
      <c r="M262" s="8">
        <f t="shared" si="62"/>
        <v>7.0501164537782159</v>
      </c>
      <c r="N262" s="9">
        <f t="shared" si="64"/>
        <v>2166.67</v>
      </c>
      <c r="O262" s="9">
        <f t="shared" si="63"/>
        <v>2166.67</v>
      </c>
    </row>
    <row r="263" spans="1:15" s="4" customFormat="1" ht="24" x14ac:dyDescent="0.2">
      <c r="A263" s="33">
        <v>259</v>
      </c>
      <c r="B263" s="46" t="s">
        <v>211</v>
      </c>
      <c r="C263" s="50" t="s">
        <v>18</v>
      </c>
      <c r="D263" s="43" t="s">
        <v>19</v>
      </c>
      <c r="E263" s="22">
        <v>1</v>
      </c>
      <c r="F263" s="20">
        <v>1100</v>
      </c>
      <c r="G263" s="54">
        <v>1150</v>
      </c>
      <c r="H263" s="56">
        <v>1300</v>
      </c>
      <c r="I263" s="6"/>
      <c r="J263" s="6"/>
      <c r="K263" s="6">
        <f t="shared" si="60"/>
        <v>1183.3333333333333</v>
      </c>
      <c r="L263" s="8">
        <f t="shared" si="61"/>
        <v>104.08329997330664</v>
      </c>
      <c r="M263" s="8">
        <f t="shared" si="62"/>
        <v>8.795771828730139</v>
      </c>
      <c r="N263" s="9">
        <f t="shared" si="64"/>
        <v>1183.33</v>
      </c>
      <c r="O263" s="9">
        <f t="shared" si="63"/>
        <v>1183.33</v>
      </c>
    </row>
    <row r="264" spans="1:15" s="4" customFormat="1" ht="24" x14ac:dyDescent="0.2">
      <c r="A264" s="33">
        <v>260</v>
      </c>
      <c r="B264" s="46" t="s">
        <v>212</v>
      </c>
      <c r="C264" s="50" t="s">
        <v>18</v>
      </c>
      <c r="D264" s="43" t="s">
        <v>19</v>
      </c>
      <c r="E264" s="22">
        <v>1</v>
      </c>
      <c r="F264" s="20">
        <v>1100</v>
      </c>
      <c r="G264" s="54">
        <v>1150</v>
      </c>
      <c r="H264" s="56">
        <v>1000</v>
      </c>
      <c r="I264" s="6"/>
      <c r="J264" s="6"/>
      <c r="K264" s="6">
        <f t="shared" si="60"/>
        <v>1083.3333333333333</v>
      </c>
      <c r="L264" s="8">
        <f t="shared" si="61"/>
        <v>76.376261582597337</v>
      </c>
      <c r="M264" s="8">
        <f t="shared" si="62"/>
        <v>7.0501164537782159</v>
      </c>
      <c r="N264" s="9">
        <f t="shared" si="64"/>
        <v>1083.33</v>
      </c>
      <c r="O264" s="9">
        <f t="shared" si="63"/>
        <v>1083.33</v>
      </c>
    </row>
    <row r="265" spans="1:15" s="4" customFormat="1" ht="24" x14ac:dyDescent="0.2">
      <c r="A265" s="33">
        <v>261</v>
      </c>
      <c r="B265" s="46" t="s">
        <v>213</v>
      </c>
      <c r="C265" s="50" t="s">
        <v>18</v>
      </c>
      <c r="D265" s="43" t="s">
        <v>19</v>
      </c>
      <c r="E265" s="22">
        <v>1</v>
      </c>
      <c r="F265" s="20">
        <v>3300</v>
      </c>
      <c r="G265" s="54">
        <v>3450</v>
      </c>
      <c r="H265" s="56">
        <v>3000</v>
      </c>
      <c r="I265" s="6"/>
      <c r="J265" s="6"/>
      <c r="K265" s="6">
        <f t="shared" si="60"/>
        <v>3250</v>
      </c>
      <c r="L265" s="8">
        <f t="shared" si="61"/>
        <v>229.128784747792</v>
      </c>
      <c r="M265" s="8">
        <f t="shared" si="62"/>
        <v>7.0501164537782159</v>
      </c>
      <c r="N265" s="9">
        <f t="shared" si="64"/>
        <v>3250</v>
      </c>
      <c r="O265" s="9">
        <f t="shared" si="63"/>
        <v>3250</v>
      </c>
    </row>
    <row r="266" spans="1:15" s="4" customFormat="1" ht="24" x14ac:dyDescent="0.2">
      <c r="A266" s="33">
        <v>262</v>
      </c>
      <c r="B266" s="46" t="s">
        <v>214</v>
      </c>
      <c r="C266" s="50" t="s">
        <v>18</v>
      </c>
      <c r="D266" s="43" t="s">
        <v>19</v>
      </c>
      <c r="E266" s="22">
        <v>1</v>
      </c>
      <c r="F266" s="20">
        <v>2750</v>
      </c>
      <c r="G266" s="54">
        <v>2875</v>
      </c>
      <c r="H266" s="56">
        <v>2500</v>
      </c>
      <c r="I266" s="6"/>
      <c r="J266" s="6"/>
      <c r="K266" s="6">
        <f t="shared" si="60"/>
        <v>2708.3333333333335</v>
      </c>
      <c r="L266" s="8">
        <f t="shared" si="61"/>
        <v>190.94065395649332</v>
      </c>
      <c r="M266" s="8">
        <f t="shared" si="62"/>
        <v>7.0501164537782142</v>
      </c>
      <c r="N266" s="9">
        <f t="shared" si="64"/>
        <v>2708.33</v>
      </c>
      <c r="O266" s="9">
        <f t="shared" si="63"/>
        <v>2708.33</v>
      </c>
    </row>
    <row r="267" spans="1:15" s="4" customFormat="1" ht="24" x14ac:dyDescent="0.2">
      <c r="A267" s="33">
        <v>263</v>
      </c>
      <c r="B267" s="46" t="s">
        <v>215</v>
      </c>
      <c r="C267" s="50" t="s">
        <v>18</v>
      </c>
      <c r="D267" s="43" t="s">
        <v>19</v>
      </c>
      <c r="E267" s="22">
        <v>1</v>
      </c>
      <c r="F267" s="20">
        <v>3630</v>
      </c>
      <c r="G267" s="54">
        <v>3795</v>
      </c>
      <c r="H267" s="56">
        <v>3300</v>
      </c>
      <c r="I267" s="6"/>
      <c r="J267" s="6"/>
      <c r="K267" s="6">
        <f t="shared" si="60"/>
        <v>3575</v>
      </c>
      <c r="L267" s="8">
        <f t="shared" si="61"/>
        <v>252.0416632225712</v>
      </c>
      <c r="M267" s="8">
        <f t="shared" si="62"/>
        <v>7.0501164537782159</v>
      </c>
      <c r="N267" s="9">
        <f t="shared" si="64"/>
        <v>3575</v>
      </c>
      <c r="O267" s="9">
        <f t="shared" si="63"/>
        <v>3575</v>
      </c>
    </row>
    <row r="268" spans="1:15" s="4" customFormat="1" ht="24" x14ac:dyDescent="0.2">
      <c r="A268" s="33">
        <v>264</v>
      </c>
      <c r="B268" s="46" t="s">
        <v>216</v>
      </c>
      <c r="C268" s="50" t="s">
        <v>18</v>
      </c>
      <c r="D268" s="43" t="s">
        <v>19</v>
      </c>
      <c r="E268" s="22">
        <v>1</v>
      </c>
      <c r="F268" s="20">
        <v>660</v>
      </c>
      <c r="G268" s="54">
        <v>690</v>
      </c>
      <c r="H268" s="56">
        <v>600</v>
      </c>
      <c r="I268" s="6"/>
      <c r="J268" s="6"/>
      <c r="K268" s="6">
        <f t="shared" si="60"/>
        <v>650</v>
      </c>
      <c r="L268" s="8">
        <f t="shared" si="61"/>
        <v>45.825756949558397</v>
      </c>
      <c r="M268" s="8">
        <f t="shared" si="62"/>
        <v>7.0501164537782142</v>
      </c>
      <c r="N268" s="9">
        <f t="shared" si="64"/>
        <v>650</v>
      </c>
      <c r="O268" s="9">
        <f t="shared" si="63"/>
        <v>650</v>
      </c>
    </row>
    <row r="269" spans="1:15" s="4" customFormat="1" ht="24" x14ac:dyDescent="0.2">
      <c r="A269" s="33">
        <v>265</v>
      </c>
      <c r="B269" s="46" t="s">
        <v>217</v>
      </c>
      <c r="C269" s="50" t="s">
        <v>18</v>
      </c>
      <c r="D269" s="43" t="s">
        <v>19</v>
      </c>
      <c r="E269" s="22">
        <v>1</v>
      </c>
      <c r="F269" s="20">
        <v>880</v>
      </c>
      <c r="G269" s="54">
        <v>920</v>
      </c>
      <c r="H269" s="56">
        <v>800</v>
      </c>
      <c r="I269" s="6"/>
      <c r="J269" s="6"/>
      <c r="K269" s="6">
        <f t="shared" si="60"/>
        <v>866.66666666666663</v>
      </c>
      <c r="L269" s="8">
        <f t="shared" si="61"/>
        <v>61.101009266077874</v>
      </c>
      <c r="M269" s="8">
        <f t="shared" si="62"/>
        <v>7.0501164537782168</v>
      </c>
      <c r="N269" s="9">
        <f t="shared" si="64"/>
        <v>866.67</v>
      </c>
      <c r="O269" s="9">
        <f t="shared" si="63"/>
        <v>866.67</v>
      </c>
    </row>
    <row r="270" spans="1:15" s="4" customFormat="1" ht="24" x14ac:dyDescent="0.2">
      <c r="A270" s="33">
        <v>266</v>
      </c>
      <c r="B270" s="46" t="s">
        <v>218</v>
      </c>
      <c r="C270" s="50" t="s">
        <v>18</v>
      </c>
      <c r="D270" s="43" t="s">
        <v>19</v>
      </c>
      <c r="E270" s="22">
        <v>1</v>
      </c>
      <c r="F270" s="20">
        <v>1100</v>
      </c>
      <c r="G270" s="54">
        <v>1150</v>
      </c>
      <c r="H270" s="56">
        <v>1000</v>
      </c>
      <c r="I270" s="6"/>
      <c r="J270" s="6"/>
      <c r="K270" s="6">
        <f t="shared" si="60"/>
        <v>1083.3333333333333</v>
      </c>
      <c r="L270" s="8">
        <f t="shared" si="61"/>
        <v>76.376261582597337</v>
      </c>
      <c r="M270" s="8">
        <f t="shared" si="62"/>
        <v>7.0501164537782159</v>
      </c>
      <c r="N270" s="9">
        <f t="shared" si="64"/>
        <v>1083.33</v>
      </c>
      <c r="O270" s="9">
        <f t="shared" si="63"/>
        <v>1083.33</v>
      </c>
    </row>
    <row r="271" spans="1:15" s="4" customFormat="1" ht="24" x14ac:dyDescent="0.2">
      <c r="A271" s="33">
        <v>267</v>
      </c>
      <c r="B271" s="46" t="s">
        <v>219</v>
      </c>
      <c r="C271" s="50" t="s">
        <v>18</v>
      </c>
      <c r="D271" s="43" t="s">
        <v>19</v>
      </c>
      <c r="E271" s="22">
        <v>1</v>
      </c>
      <c r="F271" s="20">
        <v>1100</v>
      </c>
      <c r="G271" s="54">
        <v>1150</v>
      </c>
      <c r="H271" s="56">
        <v>1500</v>
      </c>
      <c r="I271" s="6"/>
      <c r="J271" s="6"/>
      <c r="K271" s="6">
        <f t="shared" si="60"/>
        <v>1250</v>
      </c>
      <c r="L271" s="8">
        <f t="shared" si="61"/>
        <v>217.94494717703367</v>
      </c>
      <c r="M271" s="8">
        <f t="shared" si="62"/>
        <v>17.435595774162692</v>
      </c>
      <c r="N271" s="9">
        <f t="shared" si="64"/>
        <v>1250</v>
      </c>
      <c r="O271" s="9">
        <f t="shared" si="63"/>
        <v>1250</v>
      </c>
    </row>
    <row r="272" spans="1:15" s="4" customFormat="1" ht="24" x14ac:dyDescent="0.2">
      <c r="A272" s="33">
        <v>268</v>
      </c>
      <c r="B272" s="46" t="s">
        <v>220</v>
      </c>
      <c r="C272" s="50" t="s">
        <v>18</v>
      </c>
      <c r="D272" s="43" t="s">
        <v>19</v>
      </c>
      <c r="E272" s="22">
        <v>1</v>
      </c>
      <c r="F272" s="20">
        <v>2420</v>
      </c>
      <c r="G272" s="54">
        <v>2530</v>
      </c>
      <c r="H272" s="56">
        <v>2200</v>
      </c>
      <c r="I272" s="6"/>
      <c r="J272" s="6"/>
      <c r="K272" s="6">
        <f t="shared" si="60"/>
        <v>2383.3333333333335</v>
      </c>
      <c r="L272" s="8">
        <f t="shared" si="61"/>
        <v>168.02777548171412</v>
      </c>
      <c r="M272" s="8">
        <f t="shared" si="62"/>
        <v>7.0501164537782142</v>
      </c>
      <c r="N272" s="9">
        <f t="shared" si="64"/>
        <v>2383.33</v>
      </c>
      <c r="O272" s="9">
        <f t="shared" si="63"/>
        <v>2383.33</v>
      </c>
    </row>
    <row r="273" spans="1:16" s="4" customFormat="1" ht="24" x14ac:dyDescent="0.2">
      <c r="A273" s="33">
        <v>269</v>
      </c>
      <c r="B273" s="46" t="s">
        <v>221</v>
      </c>
      <c r="C273" s="50" t="s">
        <v>18</v>
      </c>
      <c r="D273" s="43" t="s">
        <v>19</v>
      </c>
      <c r="E273" s="22">
        <v>1</v>
      </c>
      <c r="F273" s="20">
        <v>3850</v>
      </c>
      <c r="G273" s="54">
        <v>4025</v>
      </c>
      <c r="H273" s="56">
        <v>3500</v>
      </c>
      <c r="I273" s="6"/>
      <c r="J273" s="6"/>
      <c r="K273" s="6">
        <f t="shared" si="60"/>
        <v>3791.6666666666665</v>
      </c>
      <c r="L273" s="8">
        <f t="shared" si="61"/>
        <v>267.3169155390907</v>
      </c>
      <c r="M273" s="8">
        <f t="shared" si="62"/>
        <v>7.0501164537782168</v>
      </c>
      <c r="N273" s="9">
        <f t="shared" si="64"/>
        <v>3791.67</v>
      </c>
      <c r="O273" s="9">
        <f t="shared" si="63"/>
        <v>3791.67</v>
      </c>
    </row>
    <row r="274" spans="1:16" s="4" customFormat="1" ht="24" x14ac:dyDescent="0.2">
      <c r="A274" s="33">
        <v>270</v>
      </c>
      <c r="B274" s="46" t="s">
        <v>222</v>
      </c>
      <c r="C274" s="50" t="s">
        <v>18</v>
      </c>
      <c r="D274" s="43" t="s">
        <v>19</v>
      </c>
      <c r="E274" s="22">
        <v>1</v>
      </c>
      <c r="F274" s="20">
        <v>4400</v>
      </c>
      <c r="G274" s="54">
        <v>4600</v>
      </c>
      <c r="H274" s="56">
        <v>4000</v>
      </c>
      <c r="I274" s="6"/>
      <c r="J274" s="6"/>
      <c r="K274" s="6">
        <f t="shared" si="60"/>
        <v>4333.333333333333</v>
      </c>
      <c r="L274" s="8">
        <f t="shared" si="61"/>
        <v>305.50504633038935</v>
      </c>
      <c r="M274" s="8">
        <f t="shared" si="62"/>
        <v>7.0501164537782159</v>
      </c>
      <c r="N274" s="9">
        <f t="shared" si="64"/>
        <v>4333.33</v>
      </c>
      <c r="O274" s="9">
        <f t="shared" si="63"/>
        <v>4333.33</v>
      </c>
    </row>
    <row r="275" spans="1:16" s="4" customFormat="1" ht="24" x14ac:dyDescent="0.2">
      <c r="A275" s="33">
        <v>271</v>
      </c>
      <c r="B275" s="46" t="s">
        <v>223</v>
      </c>
      <c r="C275" s="50" t="s">
        <v>18</v>
      </c>
      <c r="D275" s="43" t="s">
        <v>19</v>
      </c>
      <c r="E275" s="22">
        <v>1</v>
      </c>
      <c r="F275" s="20">
        <v>4400</v>
      </c>
      <c r="G275" s="54">
        <v>4600</v>
      </c>
      <c r="H275" s="56">
        <v>4000</v>
      </c>
      <c r="I275" s="6"/>
      <c r="J275" s="6"/>
      <c r="K275" s="6">
        <f t="shared" si="60"/>
        <v>4333.333333333333</v>
      </c>
      <c r="L275" s="8">
        <f t="shared" si="61"/>
        <v>305.50504633038935</v>
      </c>
      <c r="M275" s="8">
        <f t="shared" si="62"/>
        <v>7.0501164537782159</v>
      </c>
      <c r="N275" s="9">
        <f t="shared" si="64"/>
        <v>4333.33</v>
      </c>
      <c r="O275" s="9">
        <f t="shared" si="63"/>
        <v>4333.33</v>
      </c>
    </row>
    <row r="276" spans="1:16" s="4" customFormat="1" ht="15.75" x14ac:dyDescent="0.2">
      <c r="A276" s="33">
        <v>272</v>
      </c>
      <c r="B276" s="46" t="s">
        <v>120</v>
      </c>
      <c r="C276" s="50" t="s">
        <v>18</v>
      </c>
      <c r="D276" s="43" t="s">
        <v>19</v>
      </c>
      <c r="E276" s="22">
        <v>1</v>
      </c>
      <c r="F276" s="20">
        <v>220</v>
      </c>
      <c r="G276" s="54">
        <v>230</v>
      </c>
      <c r="H276" s="56">
        <v>200</v>
      </c>
      <c r="I276" s="6"/>
      <c r="J276" s="6"/>
      <c r="K276" s="6">
        <f t="shared" si="60"/>
        <v>216.66666666666666</v>
      </c>
      <c r="L276" s="8">
        <f t="shared" si="61"/>
        <v>15.275252316519468</v>
      </c>
      <c r="M276" s="8">
        <f t="shared" si="62"/>
        <v>7.0501164537782168</v>
      </c>
      <c r="N276" s="9">
        <f t="shared" si="64"/>
        <v>216.67</v>
      </c>
      <c r="O276" s="9">
        <f t="shared" si="63"/>
        <v>216.67</v>
      </c>
    </row>
    <row r="277" spans="1:16" s="4" customFormat="1" ht="15.75" x14ac:dyDescent="0.2">
      <c r="A277" s="33">
        <v>273</v>
      </c>
      <c r="B277" s="46" t="s">
        <v>224</v>
      </c>
      <c r="C277" s="50" t="s">
        <v>18</v>
      </c>
      <c r="D277" s="43" t="s">
        <v>19</v>
      </c>
      <c r="E277" s="22">
        <v>1</v>
      </c>
      <c r="F277" s="20">
        <v>2750</v>
      </c>
      <c r="G277" s="54">
        <v>2875</v>
      </c>
      <c r="H277" s="56">
        <v>2500</v>
      </c>
      <c r="I277" s="6"/>
      <c r="J277" s="6"/>
      <c r="K277" s="6">
        <f t="shared" si="60"/>
        <v>2708.3333333333335</v>
      </c>
      <c r="L277" s="8">
        <f t="shared" si="61"/>
        <v>190.94065395649332</v>
      </c>
      <c r="M277" s="8">
        <f t="shared" si="62"/>
        <v>7.0501164537782142</v>
      </c>
      <c r="N277" s="9">
        <f t="shared" si="64"/>
        <v>2708.33</v>
      </c>
      <c r="O277" s="9">
        <f t="shared" si="63"/>
        <v>2708.33</v>
      </c>
    </row>
    <row r="278" spans="1:16" s="4" customFormat="1" ht="15.75" x14ac:dyDescent="0.2">
      <c r="A278" s="33">
        <v>274</v>
      </c>
      <c r="B278" s="46" t="s">
        <v>121</v>
      </c>
      <c r="C278" s="50" t="s">
        <v>18</v>
      </c>
      <c r="D278" s="43" t="s">
        <v>19</v>
      </c>
      <c r="E278" s="22">
        <v>1</v>
      </c>
      <c r="F278" s="20">
        <v>1100</v>
      </c>
      <c r="G278" s="54">
        <v>1150</v>
      </c>
      <c r="H278" s="56">
        <v>1500</v>
      </c>
      <c r="I278" s="6"/>
      <c r="J278" s="6"/>
      <c r="K278" s="6">
        <f t="shared" si="60"/>
        <v>1250</v>
      </c>
      <c r="L278" s="8">
        <f t="shared" si="61"/>
        <v>217.94494717703367</v>
      </c>
      <c r="M278" s="8">
        <f t="shared" si="62"/>
        <v>17.435595774162692</v>
      </c>
      <c r="N278" s="9">
        <f t="shared" si="64"/>
        <v>1250</v>
      </c>
      <c r="O278" s="9">
        <f t="shared" si="63"/>
        <v>1250</v>
      </c>
    </row>
    <row r="279" spans="1:16" s="4" customFormat="1" ht="15.75" x14ac:dyDescent="0.2">
      <c r="A279" s="33">
        <v>275</v>
      </c>
      <c r="B279" s="46" t="s">
        <v>122</v>
      </c>
      <c r="C279" s="50" t="s">
        <v>18</v>
      </c>
      <c r="D279" s="43" t="s">
        <v>19</v>
      </c>
      <c r="E279" s="22">
        <v>1</v>
      </c>
      <c r="F279" s="20">
        <v>440</v>
      </c>
      <c r="G279" s="54">
        <v>460</v>
      </c>
      <c r="H279" s="56">
        <v>400</v>
      </c>
      <c r="I279" s="6"/>
      <c r="J279" s="6"/>
      <c r="K279" s="6">
        <f t="shared" si="60"/>
        <v>433.33333333333331</v>
      </c>
      <c r="L279" s="8">
        <f t="shared" si="61"/>
        <v>30.550504633038937</v>
      </c>
      <c r="M279" s="8">
        <f t="shared" si="62"/>
        <v>7.0501164537782168</v>
      </c>
      <c r="N279" s="9">
        <f t="shared" si="64"/>
        <v>433.33</v>
      </c>
      <c r="O279" s="9">
        <f t="shared" si="63"/>
        <v>433.33</v>
      </c>
    </row>
    <row r="280" spans="1:16" s="4" customFormat="1" ht="24" x14ac:dyDescent="0.2">
      <c r="A280" s="33">
        <v>276</v>
      </c>
      <c r="B280" s="46" t="s">
        <v>225</v>
      </c>
      <c r="C280" s="50" t="s">
        <v>18</v>
      </c>
      <c r="D280" s="43" t="s">
        <v>19</v>
      </c>
      <c r="E280" s="22">
        <v>1</v>
      </c>
      <c r="F280" s="20">
        <v>2750</v>
      </c>
      <c r="G280" s="54">
        <v>2875</v>
      </c>
      <c r="H280" s="56">
        <v>2500</v>
      </c>
      <c r="I280" s="6"/>
      <c r="J280" s="6"/>
      <c r="K280" s="6">
        <f t="shared" ref="K280:K283" si="65">AVERAGE(F280:H280)</f>
        <v>2708.3333333333335</v>
      </c>
      <c r="L280" s="8">
        <f t="shared" ref="L280:L283" si="66">SQRT(((SUM((POWER(H280-K280,2)),(POWER(G280-K280,2)),(POWER(F280-K280,2)))/(COLUMNS(F280:H280)-1))))</f>
        <v>190.94065395649332</v>
      </c>
      <c r="M280" s="8">
        <f t="shared" ref="M280:M283" si="67">L280/K280*100</f>
        <v>7.0501164537782142</v>
      </c>
      <c r="N280" s="9">
        <f t="shared" ref="N280:N283" si="68">ROUND(K280,2)</f>
        <v>2708.33</v>
      </c>
      <c r="O280" s="9">
        <f t="shared" ref="O280:O283" si="69">N280*E280</f>
        <v>2708.33</v>
      </c>
    </row>
    <row r="281" spans="1:16" s="4" customFormat="1" ht="15.75" x14ac:dyDescent="0.2">
      <c r="A281" s="33">
        <v>277</v>
      </c>
      <c r="B281" s="46" t="s">
        <v>123</v>
      </c>
      <c r="C281" s="50" t="s">
        <v>18</v>
      </c>
      <c r="D281" s="43" t="s">
        <v>19</v>
      </c>
      <c r="E281" s="22">
        <v>1</v>
      </c>
      <c r="F281" s="20">
        <v>550</v>
      </c>
      <c r="G281" s="54">
        <v>575</v>
      </c>
      <c r="H281" s="56">
        <v>500</v>
      </c>
      <c r="I281" s="6"/>
      <c r="J281" s="6"/>
      <c r="K281" s="6">
        <f t="shared" si="65"/>
        <v>541.66666666666663</v>
      </c>
      <c r="L281" s="8">
        <f t="shared" si="66"/>
        <v>38.188130791298668</v>
      </c>
      <c r="M281" s="8">
        <f t="shared" si="67"/>
        <v>7.0501164537782159</v>
      </c>
      <c r="N281" s="9">
        <f t="shared" si="68"/>
        <v>541.66999999999996</v>
      </c>
      <c r="O281" s="9">
        <f t="shared" si="69"/>
        <v>541.66999999999996</v>
      </c>
    </row>
    <row r="282" spans="1:16" s="4" customFormat="1" ht="15.75" x14ac:dyDescent="0.2">
      <c r="A282" s="33">
        <v>278</v>
      </c>
      <c r="B282" s="46" t="s">
        <v>124</v>
      </c>
      <c r="C282" s="50" t="s">
        <v>18</v>
      </c>
      <c r="D282" s="43" t="s">
        <v>19</v>
      </c>
      <c r="E282" s="22">
        <v>1</v>
      </c>
      <c r="F282" s="20">
        <v>55</v>
      </c>
      <c r="G282" s="54">
        <v>57.5</v>
      </c>
      <c r="H282" s="56">
        <v>50</v>
      </c>
      <c r="I282" s="6"/>
      <c r="J282" s="6"/>
      <c r="K282" s="6">
        <f t="shared" si="65"/>
        <v>54.166666666666664</v>
      </c>
      <c r="L282" s="8">
        <f t="shared" si="66"/>
        <v>3.8188130791298671</v>
      </c>
      <c r="M282" s="8">
        <f t="shared" si="67"/>
        <v>7.0501164537782168</v>
      </c>
      <c r="N282" s="9">
        <f t="shared" si="68"/>
        <v>54.17</v>
      </c>
      <c r="O282" s="9">
        <f t="shared" si="69"/>
        <v>54.17</v>
      </c>
    </row>
    <row r="283" spans="1:16" s="4" customFormat="1" ht="15.75" x14ac:dyDescent="0.2">
      <c r="A283" s="33">
        <v>279</v>
      </c>
      <c r="B283" s="46" t="s">
        <v>125</v>
      </c>
      <c r="C283" s="50" t="s">
        <v>18</v>
      </c>
      <c r="D283" s="43" t="s">
        <v>19</v>
      </c>
      <c r="E283" s="22">
        <v>1</v>
      </c>
      <c r="F283" s="20">
        <v>660</v>
      </c>
      <c r="G283" s="54">
        <v>690</v>
      </c>
      <c r="H283" s="56">
        <v>600</v>
      </c>
      <c r="I283" s="6"/>
      <c r="J283" s="6"/>
      <c r="K283" s="6">
        <f t="shared" si="65"/>
        <v>650</v>
      </c>
      <c r="L283" s="8">
        <f t="shared" si="66"/>
        <v>45.825756949558397</v>
      </c>
      <c r="M283" s="8">
        <f t="shared" si="67"/>
        <v>7.0501164537782142</v>
      </c>
      <c r="N283" s="9">
        <f t="shared" si="68"/>
        <v>650</v>
      </c>
      <c r="O283" s="9">
        <f t="shared" si="69"/>
        <v>650</v>
      </c>
    </row>
    <row r="284" spans="1:16" s="4" customFormat="1" ht="21" customHeight="1" x14ac:dyDescent="0.25">
      <c r="A284" s="5"/>
      <c r="B284" s="19"/>
      <c r="C284" s="44"/>
      <c r="D284" s="21"/>
      <c r="E284" s="19"/>
      <c r="F284" s="6"/>
      <c r="G284" s="7"/>
      <c r="H284" s="6"/>
      <c r="I284" s="6"/>
      <c r="J284" s="6"/>
      <c r="K284" s="6"/>
      <c r="L284" s="8"/>
      <c r="M284" s="8"/>
      <c r="N284" s="9"/>
      <c r="O284" s="9">
        <f>SUM(O5:O283)</f>
        <v>268672.16000000009</v>
      </c>
      <c r="P284" s="32"/>
    </row>
    <row r="285" spans="1:16" s="4" customFormat="1" ht="21" customHeight="1" x14ac:dyDescent="0.25">
      <c r="A285" s="5"/>
    </row>
    <row r="286" spans="1:16" ht="15.75" customHeight="1" x14ac:dyDescent="0.2">
      <c r="A286" s="34" t="s">
        <v>127</v>
      </c>
      <c r="B286" s="34"/>
      <c r="C286" s="34"/>
      <c r="D286" s="34"/>
      <c r="E286" s="34"/>
      <c r="F286" s="34"/>
      <c r="G286" s="34"/>
      <c r="H286" s="34"/>
      <c r="I286" s="10"/>
      <c r="J286" s="10"/>
      <c r="K286" s="9">
        <f>O284</f>
        <v>268672.16000000009</v>
      </c>
      <c r="L286" s="11" t="s">
        <v>17</v>
      </c>
      <c r="M286" s="11"/>
      <c r="N286" s="11"/>
      <c r="O286" s="12"/>
    </row>
    <row r="287" spans="1:16" ht="42" customHeight="1" x14ac:dyDescent="0.25">
      <c r="A287" s="35" t="s">
        <v>128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6" ht="15.75" x14ac:dyDescent="0.25">
      <c r="A288" s="36"/>
      <c r="B288" s="36"/>
      <c r="C288" s="36"/>
      <c r="D288" s="36"/>
      <c r="E288" s="13"/>
      <c r="F288" s="14"/>
      <c r="G288" s="15"/>
      <c r="H288" s="16"/>
      <c r="I288" s="16"/>
      <c r="J288" s="16"/>
      <c r="K288" s="17"/>
      <c r="L288" s="17"/>
      <c r="M288" s="17"/>
      <c r="N288" s="17"/>
      <c r="O288" s="17"/>
    </row>
    <row r="289" spans="1:15" ht="15.75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5.75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2" spans="1:15" x14ac:dyDescent="0.2">
      <c r="K292" s="18"/>
    </row>
  </sheetData>
  <mergeCells count="35">
    <mergeCell ref="B219:C219"/>
    <mergeCell ref="B202:C202"/>
    <mergeCell ref="B206:C206"/>
    <mergeCell ref="B210:C210"/>
    <mergeCell ref="B214:C214"/>
    <mergeCell ref="B41:C41"/>
    <mergeCell ref="B47:C47"/>
    <mergeCell ref="B59:C59"/>
    <mergeCell ref="B64:C64"/>
    <mergeCell ref="B173:C173"/>
    <mergeCell ref="B5:C5"/>
    <mergeCell ref="B11:C11"/>
    <mergeCell ref="B18:C18"/>
    <mergeCell ref="B31:C31"/>
    <mergeCell ref="B37:C37"/>
    <mergeCell ref="A286:H286"/>
    <mergeCell ref="A287:O287"/>
    <mergeCell ref="A288:D288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B174:C174"/>
    <mergeCell ref="B178:C178"/>
    <mergeCell ref="B182:C182"/>
    <mergeCell ref="B186:C186"/>
    <mergeCell ref="B190:C190"/>
    <mergeCell ref="B194:C194"/>
    <mergeCell ref="B198:C198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Оленька</cp:lastModifiedBy>
  <cp:revision>3</cp:revision>
  <dcterms:created xsi:type="dcterms:W3CDTF">2014-05-19T23:28:21Z</dcterms:created>
  <dcterms:modified xsi:type="dcterms:W3CDTF">2025-07-01T06:40:29Z</dcterms:modified>
</cp:coreProperties>
</file>