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Закупка Хайруллин Р.А\Ясенева\Стойки 110\Готово\"/>
    </mc:Choice>
  </mc:AlternateContent>
  <xr:revisionPtr revIDLastSave="0" documentId="13_ncr:1_{B0F0E9DA-DBBA-4A15-94F8-94CBF39F97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" i="1" l="1"/>
  <c r="L5" i="1" l="1"/>
  <c r="M5" i="1" s="1"/>
  <c r="N5" i="1"/>
  <c r="O5" i="1" s="1"/>
  <c r="O6" i="1" l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<sst xmlns="http://schemas.openxmlformats.org/spreadsheetml/2006/main" count="26" uniqueCount="26">
  <si>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</si>
  <si>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</si>
  <si>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</si>
  <si>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</si>
  <si>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</si>
  <si>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</si>
  <si>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</si>
  <si>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</si>
  <si>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</si>
  <si>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</si>
  <si>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</si>
  <si>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</si>
  <si>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</si>
  <si>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</si>
  <si>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</si>
  <si>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</si>
  <si>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</si>
  <si>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</si>
  <si>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</si>
  <si>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</si>
  <si>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</si>
  <si>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</t>
  </si>
  <si>
    <t>Обоснование начальной (максимальной) цены Договор на поставку стоек железобетонных</t>
  </si>
  <si>
    <t xml:space="preserve">При определениеии начальной (максимальной) цены Договора на поставкустоек железобетонных применен метод сопоставимых рыночных цен (анализ рынка). </t>
  </si>
  <si>
    <t xml:space="preserve">Стойка железобетонная СВ 110-5
</t>
  </si>
  <si>
    <t>Приложение № 3
к запросу котировок в электронной форме 
от «27»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</si>
</sst>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90" zoomScaleNormal="90" workbookViewId="0">
      <selection activeCell="K1" sqref="K1:O1"/>
    </sheetView>
  </sheetViews>
  <sheetFormatPr defaultColWidth="9.109375" defaultRowHeight="13.2" x14ac:dyDescent="0.25"/>
  <cols>
    <col min="1" max="1" width="3.109375" style="1" bestFit="1" customWidth="1"/>
    <col min="2" max="2" width="32" style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3.5546875" style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28" t="s">
        <v>25</v>
      </c>
      <c r="L1" s="28"/>
      <c r="M1" s="28"/>
      <c r="N1" s="28"/>
      <c r="O1" s="28"/>
    </row>
    <row r="2" spans="1:15" ht="39" customHeight="1" x14ac:dyDescent="0.25">
      <c r="A2" s="29" t="s">
        <v>22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9" customHeight="1" x14ac:dyDescent="0.2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/>
      <c r="H3" s="31"/>
      <c r="I3" s="2"/>
      <c r="J3" s="2"/>
      <c r="K3" s="32" t="s">
        <v>6</v>
      </c>
      <c r="L3" s="32"/>
      <c r="M3" s="32"/>
      <c r="N3" s="33" t="s">
        <v>7</v>
      </c>
      <c r="O3" s="33"/>
    </row>
    <row r="4" spans="1:15" ht="144" customHeight="1" x14ac:dyDescent="0.25">
      <c r="A4" s="31"/>
      <c r="B4" s="31"/>
      <c r="C4" s="31"/>
      <c r="D4" s="31"/>
      <c r="E4" s="31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6.8" x14ac:dyDescent="0.3">
      <c r="A5" s="5">
        <v>1</v>
      </c>
      <c r="B5" s="24" t="s">
        <v>24</v>
      </c>
      <c r="C5" s="22" t="s">
        <v>20</v>
      </c>
      <c r="D5" s="23" t="s">
        <v>21</v>
      </c>
      <c r="E5" s="23">
        <v>366</v>
      </c>
      <c r="F5" s="9">
        <v>17985.84</v>
      </c>
      <c r="G5" s="9">
        <v>19679.37</v>
      </c>
      <c r="H5" s="9">
        <v>18742.25</v>
      </c>
      <c r="I5" s="9"/>
      <c r="J5" s="9"/>
      <c r="K5" s="9">
        <f t="shared" ref="K5" si="0">AVERAGE(F5:H5)</f>
        <v>18802.486666666668</v>
      </c>
      <c r="L5" s="11">
        <f t="shared" ref="L5" si="1">SQRT(((SUM((POWER(H5-K5,2)),(POWER(G5-K5,2)),(POWER(F5-K5,2)))/(COLUMNS(F5:H5)-1))))</f>
        <v>848.37038328393601</v>
      </c>
      <c r="M5" s="11">
        <f t="shared" ref="M5" si="2">L5/K5*100</f>
        <v>4.5120116201860672</v>
      </c>
      <c r="N5" s="12">
        <f t="shared" ref="N5" si="3">K5</f>
        <v>18802.486666666668</v>
      </c>
      <c r="O5" s="12">
        <f t="shared" ref="O5" si="4">N5*E5</f>
        <v>6881710.1200000001</v>
      </c>
    </row>
    <row r="6" spans="1:15" s="4" customFormat="1" ht="21" customHeight="1" x14ac:dyDescent="0.3">
      <c r="A6" s="5"/>
      <c r="B6" s="8"/>
      <c r="C6" s="6"/>
      <c r="D6" s="7"/>
      <c r="E6" s="8"/>
      <c r="F6" s="9"/>
      <c r="G6" s="10"/>
      <c r="H6" s="9"/>
      <c r="I6" s="9"/>
      <c r="J6" s="9"/>
      <c r="K6" s="9"/>
      <c r="L6" s="11"/>
      <c r="M6" s="11"/>
      <c r="N6" s="12"/>
      <c r="O6" s="12">
        <f>SUM(O5:O5)</f>
        <v>6881710.1200000001</v>
      </c>
    </row>
    <row r="7" spans="1:15" s="4" customFormat="1" ht="21" customHeight="1" x14ac:dyDescent="0.3">
      <c r="A7" s="5"/>
    </row>
    <row r="8" spans="1:15" ht="15.75" customHeight="1" x14ac:dyDescent="0.25">
      <c r="A8" s="25" t="s">
        <v>18</v>
      </c>
      <c r="B8" s="25"/>
      <c r="C8" s="25"/>
      <c r="D8" s="25"/>
      <c r="E8" s="25"/>
      <c r="F8" s="25"/>
      <c r="G8" s="25"/>
      <c r="H8" s="25"/>
      <c r="I8" s="13"/>
      <c r="J8" s="13"/>
      <c r="K8" s="12">
        <f>O6</f>
        <v>6881710.1200000001</v>
      </c>
      <c r="L8" s="14" t="s">
        <v>19</v>
      </c>
      <c r="M8" s="14"/>
      <c r="N8" s="14"/>
      <c r="O8" s="15"/>
    </row>
    <row r="9" spans="1:15" ht="15.75" customHeight="1" x14ac:dyDescent="0.3">
      <c r="A9" s="26" t="s">
        <v>23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6" x14ac:dyDescent="0.3">
      <c r="A10" s="28"/>
      <c r="B10" s="28"/>
      <c r="C10" s="28"/>
      <c r="D10" s="28"/>
      <c r="E10" s="16"/>
      <c r="F10" s="17"/>
      <c r="G10" s="18"/>
      <c r="H10" s="19"/>
      <c r="I10" s="19"/>
      <c r="J10" s="19"/>
      <c r="K10" s="20"/>
      <c r="L10" s="20"/>
      <c r="M10" s="20"/>
      <c r="N10" s="20"/>
      <c r="O10" s="20"/>
    </row>
    <row r="11" spans="1:15" ht="15.6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15.6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4" spans="1:15" x14ac:dyDescent="0.25">
      <c r="K14" s="21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2025-06-27T06:28:02Z</dcterms:modified>
</cp:coreProperties>
</file>