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нька\Desktop\Торги онлайн\АУКЦИОН НЕ смп\210-комп.оборуд\"/>
    </mc:Choice>
  </mc:AlternateContent>
  <bookViews>
    <workbookView xWindow="0" yWindow="0" windowWidth="28800" windowHeight="11910"/>
  </bookViews>
  <sheets>
    <sheet name="НМЦД " sheetId="2" r:id="rId1"/>
  </sheets>
  <calcPr calcId="162913"/>
</workbook>
</file>

<file path=xl/calcChain.xml><?xml version="1.0" encoding="utf-8"?>
<calcChain xmlns="http://schemas.openxmlformats.org/spreadsheetml/2006/main">
  <c r="K14" i="2" l="1"/>
  <c r="I5" i="2" l="1"/>
  <c r="J5" i="2" s="1"/>
  <c r="K5" i="2" s="1"/>
  <c r="I6" i="2"/>
  <c r="J6" i="2" s="1"/>
  <c r="K6" i="2" s="1"/>
  <c r="I7" i="2"/>
  <c r="J7" i="2" s="1"/>
  <c r="K7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6" i="2" l="1"/>
</calcChain>
</file>

<file path=xl/sharedStrings.xml><?xml version="1.0" encoding="utf-8"?>
<sst xmlns="http://schemas.openxmlformats.org/spreadsheetml/2006/main" count="44" uniqueCount="35">
  <si>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</si>
  <si>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</si>
  <si>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</si>
  <si>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</si>
  <si>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</si>
  <si>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Н(М)ЦД, определяемая методом сопоставимых рыночных цен (анализа рынка)*</t>
  </si>
  <si>
    <t>Средняя арифметическая цена за единицу     руб.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</si>
  <si>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</si>
  <si>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</si>
  <si>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</si>
  <si>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</si>
  <si>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 xml:space="preserve">При определениеии начальной (максимальной) цены Договора на поставку канцтоваров применен метод сопоставимых рыночных цен (анализ рынка). </t>
  </si>
  <si>
    <t>шт</t>
  </si>
  <si>
    <t>Средняя арифметическая цена за единицу     руб. с округ.</t>
  </si>
  <si>
    <t xml:space="preserve">Н(М)ЦД </t>
  </si>
  <si>
    <t>Размер НМЦД составляет:</t>
  </si>
  <si>
    <t xml:space="preserve">Приложение № 1 к Разделу 2
</t>
  </si>
  <si>
    <t>Ноутбук Nerpa Caspica A552-15 или эквивалент</t>
  </si>
  <si>
    <t>Системный блок Diver PC или эквивалент</t>
  </si>
  <si>
    <t>Монитор Philips 241V8LAB или эквивалент</t>
  </si>
  <si>
    <t>Устройство МФУ Kyocera M2135DN или эквивалент</t>
  </si>
  <si>
    <t>Принтер Kyocera P2235DW или эквивалент</t>
  </si>
  <si>
    <t>Видеокамера для конференций Nearity V410 или эквивалент</t>
  </si>
  <si>
    <t>Фильтр сетевой Buro 600SH-1.8-B или эквивалент</t>
  </si>
  <si>
    <t>Источник питания CROWN 1200VA CMU-SP1200 или эквивалент</t>
  </si>
  <si>
    <t>Монитор Acer Nitro VG270UEbmiipx или эквивалент</t>
  </si>
  <si>
    <t>26.20.11.110</t>
  </si>
  <si>
    <t>26.20.13.000</t>
  </si>
  <si>
    <t>26.20.17.110</t>
  </si>
  <si>
    <t>26.20.18.120</t>
  </si>
  <si>
    <t>26.20.16.122</t>
  </si>
  <si>
    <t>26.40.33.119</t>
  </si>
  <si>
    <t>27.33.13.190</t>
  </si>
  <si>
    <t>26.20.40.111</t>
  </si>
  <si>
    <t>Обоснование начальной (максимальной) цены Договора на поставку компьютерного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</si>
</sst>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43" fontId="1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topLeftCell="A10" zoomScaleNormal="100" workbookViewId="0">
      <selection activeCell="K15" sqref="K15"/>
    </sheetView>
  </sheetViews>
  <sheetFormatPr defaultColWidth="9.140625" defaultRowHeight="12.75" x14ac:dyDescent="0.2"/>
  <cols>
    <col min="1" max="1" width="4" style="1" bestFit="1" customWidth="1"/>
    <col min="2" max="2" width="41.42578125" style="1" customWidth="1"/>
    <col min="3" max="3" width="14" style="1" customWidth="1"/>
    <col min="4" max="4" width="8.7109375" style="1" customWidth="1"/>
    <col min="5" max="5" width="9" style="1" bestFit="1" customWidth="1"/>
    <col min="6" max="6" width="15.7109375" style="1" bestFit="1" customWidth="1"/>
    <col min="7" max="7" width="16.42578125" style="1" bestFit="1" customWidth="1"/>
    <col min="8" max="8" width="16" style="1" bestFit="1" customWidth="1"/>
    <col min="9" max="9" width="16.42578125" style="1" customWidth="1"/>
    <col min="10" max="10" width="11" style="1" customWidth="1"/>
    <col min="11" max="11" width="16.28515625" style="1" customWidth="1"/>
    <col min="12" max="16384" width="9.140625" style="1"/>
  </cols>
  <sheetData>
    <row r="1" spans="1:13" ht="35.25" customHeight="1" x14ac:dyDescent="0.2">
      <c r="I1" s="30" t="s">
        <v>16</v>
      </c>
      <c r="J1" s="30"/>
      <c r="K1" s="30"/>
    </row>
    <row r="2" spans="1:13" ht="19.5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3" ht="27.75" customHeight="1" x14ac:dyDescent="0.25">
      <c r="A3" s="32" t="s">
        <v>0</v>
      </c>
      <c r="B3" s="34" t="s">
        <v>1</v>
      </c>
      <c r="C3" s="34" t="s">
        <v>2</v>
      </c>
      <c r="D3" s="34" t="s">
        <v>3</v>
      </c>
      <c r="E3" s="34" t="s">
        <v>10</v>
      </c>
      <c r="F3" s="34" t="s">
        <v>4</v>
      </c>
      <c r="G3" s="34"/>
      <c r="H3" s="34"/>
      <c r="I3" s="36" t="s">
        <v>5</v>
      </c>
      <c r="J3" s="37"/>
      <c r="K3" s="38"/>
    </row>
    <row r="4" spans="1:13" ht="66" customHeight="1" thickBot="1" x14ac:dyDescent="0.25">
      <c r="A4" s="33"/>
      <c r="B4" s="35"/>
      <c r="C4" s="35"/>
      <c r="D4" s="35"/>
      <c r="E4" s="35"/>
      <c r="F4" s="18" t="s">
        <v>7</v>
      </c>
      <c r="G4" s="18" t="s">
        <v>8</v>
      </c>
      <c r="H4" s="18" t="s">
        <v>9</v>
      </c>
      <c r="I4" s="18" t="s">
        <v>6</v>
      </c>
      <c r="J4" s="18" t="s">
        <v>13</v>
      </c>
      <c r="K4" s="18" t="s">
        <v>14</v>
      </c>
    </row>
    <row r="5" spans="1:13" ht="50.1" customHeight="1" thickBot="1" x14ac:dyDescent="0.25">
      <c r="A5" s="25">
        <v>1</v>
      </c>
      <c r="B5" s="43" t="s">
        <v>17</v>
      </c>
      <c r="C5" s="44" t="s">
        <v>26</v>
      </c>
      <c r="D5" s="39" t="s">
        <v>12</v>
      </c>
      <c r="E5" s="40">
        <v>10</v>
      </c>
      <c r="F5" s="15">
        <v>96000</v>
      </c>
      <c r="G5" s="26">
        <v>99000</v>
      </c>
      <c r="H5" s="26">
        <v>101000</v>
      </c>
      <c r="I5" s="16">
        <f t="shared" ref="I5:I13" si="0">(F5+G5+H5)/3</f>
        <v>98666.666666666672</v>
      </c>
      <c r="J5" s="17">
        <f t="shared" ref="J5:J13" si="1">ROUND(I5,2)</f>
        <v>98666.67</v>
      </c>
      <c r="K5" s="17">
        <f t="shared" ref="K5:K13" si="2">J5*E5</f>
        <v>986666.7</v>
      </c>
    </row>
    <row r="6" spans="1:13" ht="50.1" customHeight="1" thickBot="1" x14ac:dyDescent="0.25">
      <c r="A6" s="25">
        <v>2</v>
      </c>
      <c r="B6" s="43" t="s">
        <v>18</v>
      </c>
      <c r="C6" s="44" t="s">
        <v>27</v>
      </c>
      <c r="D6" s="41" t="s">
        <v>12</v>
      </c>
      <c r="E6" s="42">
        <v>10</v>
      </c>
      <c r="F6" s="15">
        <v>51151.5</v>
      </c>
      <c r="G6" s="26">
        <v>60511.5</v>
      </c>
      <c r="H6" s="26">
        <v>64312.5</v>
      </c>
      <c r="I6" s="16">
        <f t="shared" si="0"/>
        <v>58658.5</v>
      </c>
      <c r="J6" s="17">
        <f t="shared" si="1"/>
        <v>58658.5</v>
      </c>
      <c r="K6" s="17">
        <f t="shared" si="2"/>
        <v>586585</v>
      </c>
    </row>
    <row r="7" spans="1:13" ht="50.1" customHeight="1" thickBot="1" x14ac:dyDescent="0.25">
      <c r="A7" s="25">
        <v>3</v>
      </c>
      <c r="B7" s="43" t="s">
        <v>19</v>
      </c>
      <c r="C7" s="44" t="s">
        <v>28</v>
      </c>
      <c r="D7" s="41" t="s">
        <v>12</v>
      </c>
      <c r="E7" s="42">
        <v>10</v>
      </c>
      <c r="F7" s="15">
        <v>11600</v>
      </c>
      <c r="G7" s="26">
        <v>11900</v>
      </c>
      <c r="H7" s="26">
        <v>12200</v>
      </c>
      <c r="I7" s="16">
        <f t="shared" si="0"/>
        <v>11900</v>
      </c>
      <c r="J7" s="17">
        <f t="shared" si="1"/>
        <v>11900</v>
      </c>
      <c r="K7" s="17">
        <f t="shared" si="2"/>
        <v>119000</v>
      </c>
    </row>
    <row r="8" spans="1:13" ht="50.1" customHeight="1" thickBot="1" x14ac:dyDescent="0.25">
      <c r="A8" s="25">
        <v>4</v>
      </c>
      <c r="B8" s="43" t="s">
        <v>20</v>
      </c>
      <c r="C8" s="44" t="s">
        <v>29</v>
      </c>
      <c r="D8" s="41" t="s">
        <v>12</v>
      </c>
      <c r="E8" s="42">
        <v>5</v>
      </c>
      <c r="F8" s="15">
        <v>73000</v>
      </c>
      <c r="G8" s="26">
        <v>74000</v>
      </c>
      <c r="H8" s="26">
        <v>78000</v>
      </c>
      <c r="I8" s="16">
        <f t="shared" si="0"/>
        <v>75000</v>
      </c>
      <c r="J8" s="17">
        <f t="shared" si="1"/>
        <v>75000</v>
      </c>
      <c r="K8" s="17">
        <f t="shared" si="2"/>
        <v>375000</v>
      </c>
    </row>
    <row r="9" spans="1:13" ht="50.1" customHeight="1" thickBot="1" x14ac:dyDescent="0.25">
      <c r="A9" s="25">
        <v>5</v>
      </c>
      <c r="B9" s="43" t="s">
        <v>21</v>
      </c>
      <c r="C9" s="44" t="s">
        <v>30</v>
      </c>
      <c r="D9" s="41" t="s">
        <v>12</v>
      </c>
      <c r="E9" s="42">
        <v>5</v>
      </c>
      <c r="F9" s="15">
        <v>48000</v>
      </c>
      <c r="G9" s="26">
        <v>48000</v>
      </c>
      <c r="H9" s="26">
        <v>48000</v>
      </c>
      <c r="I9" s="16">
        <f t="shared" si="0"/>
        <v>48000</v>
      </c>
      <c r="J9" s="17">
        <f t="shared" si="1"/>
        <v>48000</v>
      </c>
      <c r="K9" s="17">
        <f t="shared" si="2"/>
        <v>240000</v>
      </c>
    </row>
    <row r="10" spans="1:13" ht="50.1" customHeight="1" thickBot="1" x14ac:dyDescent="0.25">
      <c r="A10" s="25">
        <v>6</v>
      </c>
      <c r="B10" s="43" t="s">
        <v>22</v>
      </c>
      <c r="C10" s="44" t="s">
        <v>31</v>
      </c>
      <c r="D10" s="41" t="s">
        <v>12</v>
      </c>
      <c r="E10" s="42">
        <v>1</v>
      </c>
      <c r="F10" s="15">
        <v>107710</v>
      </c>
      <c r="G10" s="26">
        <v>107710</v>
      </c>
      <c r="H10" s="26">
        <v>107710</v>
      </c>
      <c r="I10" s="16">
        <f t="shared" si="0"/>
        <v>107710</v>
      </c>
      <c r="J10" s="17">
        <f t="shared" si="1"/>
        <v>107710</v>
      </c>
      <c r="K10" s="17">
        <f t="shared" si="2"/>
        <v>107710</v>
      </c>
    </row>
    <row r="11" spans="1:13" ht="50.1" customHeight="1" thickBot="1" x14ac:dyDescent="0.25">
      <c r="A11" s="25">
        <v>7</v>
      </c>
      <c r="B11" s="43" t="s">
        <v>23</v>
      </c>
      <c r="C11" s="44" t="s">
        <v>32</v>
      </c>
      <c r="D11" s="41" t="s">
        <v>12</v>
      </c>
      <c r="E11" s="42">
        <v>15</v>
      </c>
      <c r="F11" s="15">
        <v>600</v>
      </c>
      <c r="G11" s="26">
        <v>700</v>
      </c>
      <c r="H11" s="26">
        <v>710</v>
      </c>
      <c r="I11" s="16">
        <f t="shared" si="0"/>
        <v>670</v>
      </c>
      <c r="J11" s="17">
        <f t="shared" si="1"/>
        <v>670</v>
      </c>
      <c r="K11" s="17">
        <f t="shared" si="2"/>
        <v>10050</v>
      </c>
    </row>
    <row r="12" spans="1:13" ht="50.1" customHeight="1" thickBot="1" x14ac:dyDescent="0.25">
      <c r="A12" s="25">
        <v>8</v>
      </c>
      <c r="B12" s="43" t="s">
        <v>24</v>
      </c>
      <c r="C12" s="44" t="s">
        <v>33</v>
      </c>
      <c r="D12" s="41" t="s">
        <v>12</v>
      </c>
      <c r="E12" s="42">
        <v>10</v>
      </c>
      <c r="F12" s="15">
        <v>8900</v>
      </c>
      <c r="G12" s="26">
        <v>11200</v>
      </c>
      <c r="H12" s="26">
        <v>11300</v>
      </c>
      <c r="I12" s="16">
        <f t="shared" si="0"/>
        <v>10466.666666666666</v>
      </c>
      <c r="J12" s="17">
        <f t="shared" si="1"/>
        <v>10466.67</v>
      </c>
      <c r="K12" s="17">
        <f t="shared" si="2"/>
        <v>104666.7</v>
      </c>
    </row>
    <row r="13" spans="1:13" ht="50.1" customHeight="1" thickBot="1" x14ac:dyDescent="0.25">
      <c r="A13" s="25">
        <v>9</v>
      </c>
      <c r="B13" s="43" t="s">
        <v>25</v>
      </c>
      <c r="C13" s="44" t="s">
        <v>28</v>
      </c>
      <c r="D13" s="41" t="s">
        <v>12</v>
      </c>
      <c r="E13" s="42">
        <v>5</v>
      </c>
      <c r="F13" s="15">
        <v>22600</v>
      </c>
      <c r="G13" s="26">
        <v>23600</v>
      </c>
      <c r="H13" s="26">
        <v>23400</v>
      </c>
      <c r="I13" s="16">
        <f t="shared" si="0"/>
        <v>23200</v>
      </c>
      <c r="J13" s="17">
        <f t="shared" si="1"/>
        <v>23200</v>
      </c>
      <c r="K13" s="17">
        <f t="shared" si="2"/>
        <v>116000</v>
      </c>
    </row>
    <row r="14" spans="1:13" s="2" customFormat="1" ht="24.95" customHeight="1" x14ac:dyDescent="0.25">
      <c r="A14" s="23"/>
      <c r="B14" s="19"/>
      <c r="C14" s="22"/>
      <c r="D14" s="20"/>
      <c r="E14" s="19"/>
      <c r="F14" s="17"/>
      <c r="G14" s="17"/>
      <c r="H14" s="17"/>
      <c r="I14" s="17"/>
      <c r="J14" s="17"/>
      <c r="K14" s="17">
        <f>SUM(K5:K13)</f>
        <v>2645678.4000000004</v>
      </c>
      <c r="M14" s="21"/>
    </row>
    <row r="15" spans="1:13" s="2" customFormat="1" ht="21" customHeight="1" x14ac:dyDescent="0.25">
      <c r="A15" s="3"/>
    </row>
    <row r="16" spans="1:13" ht="15.75" customHeight="1" x14ac:dyDescent="0.2">
      <c r="A16" s="27" t="s">
        <v>15</v>
      </c>
      <c r="B16" s="27"/>
      <c r="C16" s="27"/>
      <c r="D16" s="27"/>
      <c r="E16" s="27"/>
      <c r="F16" s="27"/>
      <c r="G16" s="27"/>
      <c r="H16" s="27"/>
      <c r="I16" s="24">
        <f>K14</f>
        <v>2645678.4000000004</v>
      </c>
      <c r="J16" s="4"/>
      <c r="K16" s="5"/>
    </row>
    <row r="17" spans="1:13" ht="36" customHeight="1" x14ac:dyDescent="0.25">
      <c r="A17" s="28" t="s">
        <v>11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3" ht="15.75" x14ac:dyDescent="0.25">
      <c r="A18" s="30"/>
      <c r="B18" s="30"/>
      <c r="C18" s="30"/>
      <c r="D18" s="30"/>
      <c r="E18" s="6"/>
      <c r="F18" s="7"/>
      <c r="G18" s="8"/>
      <c r="H18" s="9"/>
      <c r="I18" s="10"/>
      <c r="J18" s="10"/>
      <c r="K18" s="10"/>
    </row>
    <row r="19" spans="1:13" ht="18.75" x14ac:dyDescent="0.3">
      <c r="A19" s="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2"/>
      <c r="M19" s="12"/>
    </row>
    <row r="20" spans="1:13" ht="15.75" x14ac:dyDescent="0.25">
      <c r="A20" s="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8.75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2">
      <c r="I22" s="11"/>
    </row>
  </sheetData>
  <mergeCells count="12">
    <mergeCell ref="A16:H16"/>
    <mergeCell ref="A17:K17"/>
    <mergeCell ref="A18:D18"/>
    <mergeCell ref="I1:K1"/>
    <mergeCell ref="A2:K2"/>
    <mergeCell ref="A3:A4"/>
    <mergeCell ref="B3:B4"/>
    <mergeCell ref="C3:C4"/>
    <mergeCell ref="D3:D4"/>
    <mergeCell ref="E3:E4"/>
    <mergeCell ref="F3:H3"/>
    <mergeCell ref="I3:K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Оленька</cp:lastModifiedBy>
  <cp:revision>3</cp:revision>
  <cp:lastPrinted>2024-03-20T11:15:45Z</cp:lastPrinted>
  <dcterms:created xsi:type="dcterms:W3CDTF">2014-05-19T23:28:21Z</dcterms:created>
  <dcterms:modified xsi:type="dcterms:W3CDTF">2025-06-17T11:42:54Z</dcterms:modified>
</cp:coreProperties>
</file>