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двери\установка мет двери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M9" i="3" l="1"/>
  <c r="M8" i="3"/>
  <c r="M10" i="3" l="1"/>
  <c r="J9" i="3" l="1"/>
  <c r="J8" i="3" l="1"/>
</calcChain>
</file>

<file path=xl/sharedStrings.xml><?xml version="1.0" encoding="utf-8"?>
<sst xmlns="http://schemas.openxmlformats.org/spreadsheetml/2006/main" count="33" uniqueCount="33">
  <si>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</si>
  <si>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</si>
  <si>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</si>
  <si>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</si>
  <si>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</si>
  <si>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</si>
  <si>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</si>
  <si>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</si>
  <si>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</si>
  <si>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</si>
  <si>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</si>
  <si>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</si>
  <si>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</si>
  <si>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</si>
  <si>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</si>
  <si>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</si>
  <si>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</si>
  <si>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r>
      <t xml:space="preserve"> Используемый метод: </t>
    </r>
    <r>
      <rPr>
        <sz val="10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</si>
  <si>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Ведущий специалист по закупкам</t>
  </si>
  <si>
    <t>Дата подготовки обоснования НМЦД 03.06.2025 г.</t>
  </si>
  <si>
    <t>штука</t>
  </si>
  <si>
    <t>Коммерческое предложение №38/2 от 26.05.2025 г.</t>
  </si>
  <si>
    <t>Коммерческое предложение №60 от 21.05.2025 г.</t>
  </si>
  <si>
    <t>Коммерческое предложение №287 от 21.05.2025 г.</t>
  </si>
  <si>
    <t>Установка двери</t>
  </si>
  <si>
    <t>условная единица</t>
  </si>
  <si>
    <t>Перед установкой двери металлической с доводчиком производится демонтаж деревянной двери силами Исполнителя. Установка предполагает расширение проема в кирпичной стене толщиной 150 мм 4 метра погонных, без замены перемычки проема. Крепление коробки проушинами в количестве не менее 6 шт. длиной не менее 200мм. На дверных полотнах установлена усилительная пластина для крепления доводчика. По окончанию работ производится вывоз мусора силами Исполнителя.</t>
  </si>
  <si>
    <t>на поставку и установку двери металлической с доводчиком</t>
  </si>
  <si>
    <t>Дверь металлическая с доводчиком</t>
  </si>
  <si>
    <t>Заполненная утеплителем базальтовым. Ширина 1020 мм. Высота 2050 мм. Внутреннего открывания. Металл с обеих сторон полотна. Порошково-полимерная покраска шагрень белого цвета с полиэфирным покрытием и цинкосодержащим грунтом. Класс устойчивости третий. Три контура уплотнения. Толщина полотна – не менее 80 мм. Сторона открывания – согласовывается при замере с Заказчиком. Толщина стали – не менее 2 мм с двух сторон - без учёта порошково-полимерного покрытия. Обналичка с трех сторон ширина 70 мм, в нижней части двери порог с нащельником ширина 20 мм, тип петель "капелька" в количестве 3 шт на полотно. Основной замок– сувальдного типа, диаметр ригелей не менее 18 мм, Класс (ГОСТ 5089-2011) – 4. Количество ключей не менее 5 шт. Точные размеры определяются Исполнителем после проведения контрольных замеров.</t>
  </si>
  <si>
    <t>Принятая цена*</t>
  </si>
  <si>
    <t xml:space="preserve"> *</t>
  </si>
  <si>
    <t>В соответствии с п. 30.2 Положения о закупке в связи с имеющимся объемом  финансового обеспечения на данную закупку заказчиком принято решение при формировании НМЦК принять за основу минимальное предложение потенциального участника закупки равное =56300,00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</si>
</sst>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zoomScaleNormal="100" workbookViewId="0">
      <selection activeCell="F17" sqref="F17"/>
    </sheetView>
  </sheetViews>
  <sheetFormatPr defaultRowHeight="12.75" x14ac:dyDescent="0.2"/>
  <cols>
    <col min="1" max="1" width="5" customWidth="1"/>
    <col min="2" max="2" width="15.28515625" customWidth="1"/>
    <col min="3" max="3" width="28.710937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" customWidth="1"/>
    <col min="9" max="9" width="12.28515625" customWidth="1"/>
    <col min="10" max="10" width="12.5703125" customWidth="1"/>
    <col min="11" max="12" width="9.7109375" customWidth="1"/>
    <col min="13" max="13" width="14.7109375" customWidth="1"/>
    <col min="14" max="16" width="9.140625" style="4"/>
  </cols>
  <sheetData>
    <row r="2" spans="1:16" ht="22.5" customHeight="1" x14ac:dyDescent="0.2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6" ht="18" customHeight="1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ht="19.5" customHeight="1" x14ac:dyDescent="0.2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ht="15.75" customHeight="1" x14ac:dyDescent="0.2">
      <c r="A5" s="25" t="s">
        <v>4</v>
      </c>
      <c r="B5" s="25" t="s">
        <v>8</v>
      </c>
      <c r="C5" s="25" t="s">
        <v>9</v>
      </c>
      <c r="D5" s="28" t="s">
        <v>3</v>
      </c>
      <c r="E5" s="25" t="s">
        <v>2</v>
      </c>
      <c r="F5" s="25" t="s">
        <v>1</v>
      </c>
      <c r="G5" s="25" t="s">
        <v>10</v>
      </c>
      <c r="H5" s="25"/>
      <c r="I5" s="25"/>
      <c r="J5" s="25" t="s">
        <v>0</v>
      </c>
      <c r="K5" s="25" t="s">
        <v>5</v>
      </c>
      <c r="L5" s="25" t="s">
        <v>30</v>
      </c>
      <c r="M5" s="25" t="s">
        <v>6</v>
      </c>
    </row>
    <row r="6" spans="1:16" ht="48.75" customHeight="1" x14ac:dyDescent="0.2">
      <c r="A6" s="25"/>
      <c r="B6" s="25"/>
      <c r="C6" s="25"/>
      <c r="D6" s="29"/>
      <c r="E6" s="25"/>
      <c r="F6" s="25"/>
      <c r="G6" s="5" t="s">
        <v>21</v>
      </c>
      <c r="H6" s="5" t="s">
        <v>22</v>
      </c>
      <c r="I6" s="5" t="s">
        <v>23</v>
      </c>
      <c r="J6" s="25"/>
      <c r="K6" s="25"/>
      <c r="L6" s="25"/>
      <c r="M6" s="25"/>
    </row>
    <row r="7" spans="1:16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8">
        <v>12</v>
      </c>
    </row>
    <row r="8" spans="1:16" s="1" customFormat="1" ht="62.25" customHeight="1" x14ac:dyDescent="0.2">
      <c r="A8" s="9">
        <v>1</v>
      </c>
      <c r="B8" s="17" t="s">
        <v>28</v>
      </c>
      <c r="C8" s="17" t="s">
        <v>29</v>
      </c>
      <c r="D8" s="6" t="s">
        <v>20</v>
      </c>
      <c r="E8" s="6">
        <v>1</v>
      </c>
      <c r="F8" s="6">
        <v>3</v>
      </c>
      <c r="G8" s="7">
        <v>35800</v>
      </c>
      <c r="H8" s="7">
        <v>44200</v>
      </c>
      <c r="I8" s="7">
        <v>38500</v>
      </c>
      <c r="J8" s="7">
        <f t="shared" ref="J8" si="0">STDEVA(G8:I8)/(SUM(G8:I8)/COUNTIF(G8:I8,"&gt;0"))</f>
        <v>0.10856598299945097</v>
      </c>
      <c r="K8" s="7">
        <v>39500</v>
      </c>
      <c r="L8" s="7">
        <v>35800</v>
      </c>
      <c r="M8" s="7">
        <f>L8*E8</f>
        <v>35800</v>
      </c>
      <c r="N8" s="4"/>
      <c r="O8" s="4"/>
      <c r="P8" s="4"/>
    </row>
    <row r="9" spans="1:16" s="1" customFormat="1" ht="88.5" customHeight="1" x14ac:dyDescent="0.2">
      <c r="A9" s="9">
        <v>2</v>
      </c>
      <c r="B9" s="17" t="s">
        <v>24</v>
      </c>
      <c r="C9" s="17" t="s">
        <v>26</v>
      </c>
      <c r="D9" s="6" t="s">
        <v>25</v>
      </c>
      <c r="E9" s="6">
        <v>1</v>
      </c>
      <c r="F9" s="6">
        <v>3</v>
      </c>
      <c r="G9" s="7">
        <v>20500</v>
      </c>
      <c r="H9" s="18">
        <v>23875</v>
      </c>
      <c r="I9" s="7">
        <v>23500</v>
      </c>
      <c r="J9" s="7">
        <f t="shared" ref="J9" si="1">STDEVA(G9:I9)/(SUM(G9:I9)/COUNTIF(G9:I9,"&gt;0"))</f>
        <v>8.176048943065603E-2</v>
      </c>
      <c r="K9" s="7">
        <v>22625</v>
      </c>
      <c r="L9" s="7">
        <v>20500</v>
      </c>
      <c r="M9" s="7">
        <f>L9*E9</f>
        <v>20500</v>
      </c>
      <c r="N9" s="4"/>
      <c r="O9" s="4"/>
      <c r="P9" s="4"/>
    </row>
    <row r="10" spans="1:16" ht="12.75" customHeight="1" x14ac:dyDescent="0.2">
      <c r="A10" s="21" t="s">
        <v>11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7">
        <f>SUM(M8:M9)</f>
        <v>56300</v>
      </c>
    </row>
    <row r="11" spans="1:16" ht="39" customHeight="1" x14ac:dyDescent="0.2">
      <c r="A11" s="19" t="s">
        <v>31</v>
      </c>
      <c r="B11" s="20" t="s">
        <v>32</v>
      </c>
      <c r="C11" s="20"/>
      <c r="D11" s="20"/>
      <c r="E11" s="20"/>
      <c r="F11" s="20"/>
      <c r="G11" s="20"/>
      <c r="H11" s="20"/>
    </row>
    <row r="12" spans="1:16" ht="14.25" x14ac:dyDescent="0.2">
      <c r="B12" s="10" t="s">
        <v>19</v>
      </c>
    </row>
    <row r="14" spans="1:16" ht="18.75" x14ac:dyDescent="0.3">
      <c r="C14" s="11" t="s">
        <v>18</v>
      </c>
      <c r="D14" s="11"/>
      <c r="E14" s="12"/>
      <c r="F14" s="11"/>
      <c r="G14" s="11"/>
      <c r="H14" s="13" t="s">
        <v>12</v>
      </c>
      <c r="J14" s="14" t="s">
        <v>13</v>
      </c>
    </row>
    <row r="15" spans="1:16" ht="15" x14ac:dyDescent="0.25">
      <c r="C15" s="15" t="s">
        <v>14</v>
      </c>
      <c r="D15" s="15"/>
      <c r="F15" s="15"/>
      <c r="G15" s="15"/>
      <c r="H15" s="16" t="s">
        <v>15</v>
      </c>
      <c r="J15" s="16" t="s">
        <v>16</v>
      </c>
    </row>
  </sheetData>
  <mergeCells count="16">
    <mergeCell ref="B11:H11"/>
    <mergeCell ref="A10:L10"/>
    <mergeCell ref="A2:M2"/>
    <mergeCell ref="C5:C6"/>
    <mergeCell ref="M5:M6"/>
    <mergeCell ref="K5:K6"/>
    <mergeCell ref="F5:F6"/>
    <mergeCell ref="E5:E6"/>
    <mergeCell ref="A4:M4"/>
    <mergeCell ref="B5:B6"/>
    <mergeCell ref="A5:A6"/>
    <mergeCell ref="G5:I5"/>
    <mergeCell ref="J5:J6"/>
    <mergeCell ref="A3:M3"/>
    <mergeCell ref="D5:D6"/>
    <mergeCell ref="L5:L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2025-06-04T07:05:19Z</cp:lastPrinted>
  <dcterms:created xsi:type="dcterms:W3CDTF">1996-10-08T23:32:33Z</dcterms:created>
  <dcterms:modified xsi:type="dcterms:W3CDTF">2025-06-04T08:06:15Z</dcterms:modified>
</cp:coreProperties>
</file>