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16200.34415\"/>
    </mc:Choice>
  </mc:AlternateContent>
  <bookViews>
    <workbookView xWindow="0" yWindow="0" windowWidth="28800" windowHeight="11730"/>
  </bookViews>
  <sheets>
    <sheet name="НМЦД " sheetId="1" r:id="rId1"/>
  </sheets>
  <calcPr calcId="162913"/>
</workbook>
</file>

<file path=xl/calcChain.xml><?xml version="1.0" encoding="utf-8"?>
<calcChain xmlns="http://schemas.openxmlformats.org/spreadsheetml/2006/main">
  <c r="I49" i="1" l="1"/>
  <c r="J49" i="1" s="1"/>
  <c r="K49" i="1" s="1"/>
  <c r="I48" i="1"/>
  <c r="J48" i="1" s="1"/>
  <c r="K48" i="1" s="1"/>
  <c r="I47" i="1"/>
  <c r="J47" i="1" s="1"/>
  <c r="K47" i="1" s="1"/>
  <c r="I46" i="1"/>
  <c r="J46" i="1" s="1"/>
  <c r="K46" i="1" s="1"/>
  <c r="I45" i="1"/>
  <c r="J45" i="1" s="1"/>
  <c r="K45" i="1" s="1"/>
  <c r="I44" i="1"/>
  <c r="J44" i="1" s="1"/>
  <c r="K44" i="1" s="1"/>
  <c r="I43" i="1"/>
  <c r="J43" i="1" s="1"/>
  <c r="K43" i="1" s="1"/>
  <c r="I42" i="1"/>
  <c r="J42" i="1" s="1"/>
  <c r="K42" i="1" s="1"/>
  <c r="I41" i="1"/>
  <c r="J41" i="1" s="1"/>
  <c r="K41" i="1" s="1"/>
  <c r="I40" i="1"/>
  <c r="J40" i="1" s="1"/>
  <c r="K40" i="1" s="1"/>
  <c r="I39" i="1"/>
  <c r="J39" i="1" s="1"/>
  <c r="K39" i="1" s="1"/>
  <c r="I38" i="1"/>
  <c r="J38" i="1" s="1"/>
  <c r="K38" i="1" s="1"/>
  <c r="I37" i="1"/>
  <c r="J37" i="1" s="1"/>
  <c r="K37" i="1" s="1"/>
  <c r="I36" i="1"/>
  <c r="J36" i="1" s="1"/>
  <c r="K36" i="1" s="1"/>
  <c r="I35" i="1"/>
  <c r="J35" i="1" s="1"/>
  <c r="K35" i="1" s="1"/>
  <c r="I34" i="1"/>
  <c r="J34" i="1" s="1"/>
  <c r="K34" i="1" s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K30" i="1" s="1"/>
  <c r="I29" i="1"/>
  <c r="J29" i="1" s="1"/>
  <c r="K29" i="1" s="1"/>
  <c r="I28" i="1"/>
  <c r="J28" i="1" s="1"/>
  <c r="K28" i="1" s="1"/>
  <c r="I27" i="1"/>
  <c r="J27" i="1" s="1"/>
  <c r="K27" i="1" s="1"/>
  <c r="I26" i="1"/>
  <c r="J26" i="1" s="1"/>
  <c r="K26" i="1" s="1"/>
  <c r="I25" i="1"/>
  <c r="J25" i="1" s="1"/>
  <c r="K25" i="1" s="1"/>
  <c r="I24" i="1"/>
  <c r="J24" i="1" s="1"/>
  <c r="K24" i="1" s="1"/>
  <c r="I23" i="1"/>
  <c r="J23" i="1" s="1"/>
  <c r="K23" i="1" s="1"/>
  <c r="I22" i="1"/>
  <c r="J22" i="1" s="1"/>
  <c r="K22" i="1" s="1"/>
  <c r="I21" i="1"/>
  <c r="J21" i="1" s="1"/>
  <c r="K21" i="1" s="1"/>
  <c r="I20" i="1"/>
  <c r="J20" i="1" s="1"/>
  <c r="K20" i="1" s="1"/>
  <c r="I19" i="1"/>
  <c r="J19" i="1" s="1"/>
  <c r="K19" i="1" s="1"/>
  <c r="I18" i="1"/>
  <c r="J18" i="1" s="1"/>
  <c r="K18" i="1" s="1"/>
  <c r="I17" i="1"/>
  <c r="J17" i="1" s="1"/>
  <c r="K17" i="1" s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K50" i="1" l="1"/>
  <c r="I52" i="1" s="1"/>
</calcChain>
</file>

<file path=xl/sharedStrings.xml><?xml version="1.0" encoding="utf-8"?>
<sst xmlns="http://schemas.openxmlformats.org/spreadsheetml/2006/main" count="152" uniqueCount="65">
  <si>
    <t xml:space="preserve">Приложение № 2 к Извещению
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</si>
  <si>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</si>
  <si>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</si>
  <si>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</si>
  <si>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</si>
  <si>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 &lt;v&gt;</t>
  </si>
  <si>
    <t>Коммерческие предложения (руб./ед.изм.)</t>
  </si>
  <si>
    <t>Н(М)ЦД, определяемая методом сопоставимых рыночных цен (анализа рынка)*</t>
  </si>
  <si>
    <t>Коммерческое предложение                       №1</t>
  </si>
  <si>
    <t>Коммерческое предложение                        № 2</t>
  </si>
  <si>
    <t>Коммерческое предложение                 № 3</t>
  </si>
  <si>
    <t>Средняя арифметическая цена за единицу     руб.</t>
  </si>
  <si>
    <t>Средняя арифметическая цена за единицу     руб. с округ.</t>
  </si>
  <si>
    <t xml:space="preserve">Н(М)ЦД </t>
  </si>
  <si>
    <t>Труба из термостойкого полиэтилена PE-RT тип II SDR11 d110</t>
  </si>
  <si>
    <t>в соответствии с Техническим заданием - Приложение №1 к Извещению</t>
  </si>
  <si>
    <t>м</t>
  </si>
  <si>
    <t>Труба из термостойкого полиэтилена PE-RT тип II SDR11 d90</t>
  </si>
  <si>
    <t>Труба из термостойкого полиэтилена PE-RT тип II SDR11 d75</t>
  </si>
  <si>
    <t>Труба из термостойкого полиэтилена PE-RT тип II SDR11 d63</t>
  </si>
  <si>
    <t>Труба из термостойкого полиэтилена PE-RT тип II SDR11 d50</t>
  </si>
  <si>
    <t>Отвод из термостойкого полиэтилена PE-RT тип II d110</t>
  </si>
  <si>
    <t>шт</t>
  </si>
  <si>
    <t>Отвод из термостойкого полиэтилена PE-RT тип II d90</t>
  </si>
  <si>
    <t>Отвод из термостойкого полиэтилена PE-RT тип II d75</t>
  </si>
  <si>
    <t>Отвод из термостойкого полиэтилена PE-RT тип II d63</t>
  </si>
  <si>
    <t>Отвод из термостойкого полиэтилена PE-RT тип II d50</t>
  </si>
  <si>
    <t>Втулка из термостойкого полиэтилена PE-RT тип II d110</t>
  </si>
  <si>
    <t>Втулка из термостойкого полиэтилена PE-RT тип II d90</t>
  </si>
  <si>
    <t>Втулка из термостойкого полиэтилена PE-RT тип II d75</t>
  </si>
  <si>
    <t>Втулка из термостойкого полиэтилена PE-RT тип II d63</t>
  </si>
  <si>
    <t>Втулка из термостойкого полиэтилена PE-RT тип II d50</t>
  </si>
  <si>
    <t>Тройник из термостойкого полиэтилена PE-RT тип II d110х63х110 неравнопроходной</t>
  </si>
  <si>
    <t>Тройник из термостойкого полиэтилена PE-RT тип II d90х63х90 неравнопроходной</t>
  </si>
  <si>
    <t>Тройник из термостойкого полиэтилена PE-RT тип II d75х63х75 неравнопроходной</t>
  </si>
  <si>
    <t>Тройник из термостойкого полиэтилена PE-RT тип II d63 равнопроходной</t>
  </si>
  <si>
    <t>Тройник из термостойкого полиэтилена PE-RT тип II d50 равнопроходной</t>
  </si>
  <si>
    <t>Переход из термостойкого полиэтилена PE-RT тип II d110х90</t>
  </si>
  <si>
    <t>Переход из термостойкого полиэтилена PE-RT тип II d90х75</t>
  </si>
  <si>
    <t>Переход из термостойкого полиэтилена PE-RT тип II d90х63</t>
  </si>
  <si>
    <t>Переход из термостойкого полиэтилена PE-RT тип II d90х50</t>
  </si>
  <si>
    <t>Переход из термостойкого полиэтилена PE-RT тип II d75х50</t>
  </si>
  <si>
    <t>Труба стальная электросварная прямошовная в ППУ ПЭ изоляции Ду108х4/180х1</t>
  </si>
  <si>
    <t>Труба стальная электросварная прямошовная в ППУ ПЭ изоляции Ду76х3,5/140х1</t>
  </si>
  <si>
    <t>Отвод стальной бесшовный приварной из углеродистой и низколегированной стали Ду108х4-90-1 в ППУ ПЭ изоляции</t>
  </si>
  <si>
    <t>Отвод стальной бесшовный приварной из углеродистой и низколегированной стали Ду76х3,5-90-1 в ППУ ПЭ изоляции</t>
  </si>
  <si>
    <t>Тройник бесшовный приварной из углеродистой и низколегированной стали Ду108х4-89х3,5 в ППУ ПЭ изоляции</t>
  </si>
  <si>
    <t>Тройник бесшовный приварной из углеродистой и низколегированной стали Ду76х3,5-57х3,5 в ППУ ПЭ изоляции</t>
  </si>
  <si>
    <t>Переход стальной концентрический приварной Ду108х4-76х3,5 в ППУ ПЭ изоляции</t>
  </si>
  <si>
    <t>Переход стальной концентрический приварной Ду76х3,5-57х3,5 в ППУ ПЭ изоляции</t>
  </si>
  <si>
    <t>Переход стальной концентрический приварной Ду89х4-76х3,5 в ППУ ПЭ изоляции</t>
  </si>
  <si>
    <t xml:space="preserve">Комплект изоляции стыков
108/180 ППУ ПЭ
</t>
  </si>
  <si>
    <t xml:space="preserve">Комплект изоляции стыков
76/140 ППУ ПЭ
</t>
  </si>
  <si>
    <t>Фланец стальной Ду50</t>
  </si>
  <si>
    <t>Фланец стальной Ду50 под втулку</t>
  </si>
  <si>
    <t>Фланец стальной Ду80</t>
  </si>
  <si>
    <t>Фланец стальной Ду80 под втулку</t>
  </si>
  <si>
    <t>Фланец стальной Ду100</t>
  </si>
  <si>
    <t>Фланец стальной Ду100 под втулку</t>
  </si>
  <si>
    <t>Размер НМЦД составляет:</t>
  </si>
  <si>
    <t xml:space="preserve">При определениеии начальной (максимальной) цены Договора на поставку товара для капитального ремонта тепловых сетей применен метод сопоставимых рыночных цен (анализ рынка). </t>
  </si>
  <si>
    <t>Задвижка стальная фланцевая 30с41нж Ду50 Ру16</t>
  </si>
  <si>
    <t>Задвижка стальная фланцевая 30с41нж Ду80 Ру16</t>
  </si>
  <si>
    <t>Задвижка стальная фланцевая 30с41нж Ду100 Ру16</t>
  </si>
  <si>
    <t>Обоснование начальной (максимальной) цены договора на поставку товара для капитального ремонта тепловых сетей г.Элисты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</si>
</sst>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1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b/>
      <sz val="10"/>
      <name val="Times New Roman"/>
    </font>
    <font>
      <sz val="10"/>
      <color theme="1"/>
      <name val="Times New Roman"/>
    </font>
    <font>
      <sz val="10"/>
      <color indexed="64"/>
      <name val="Times New Roman"/>
    </font>
    <font>
      <sz val="11"/>
      <name val="Times New Roman"/>
    </font>
    <font>
      <sz val="14"/>
      <name val="Times New Roman"/>
    </font>
    <font>
      <b/>
      <sz val="1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shrinkToFit="1"/>
    </xf>
    <xf numFmtId="0" fontId="6" fillId="0" borderId="1" xfId="0" applyFont="1" applyBorder="1" applyAlignment="1">
      <alignment shrinkToFit="1"/>
    </xf>
    <xf numFmtId="0" fontId="1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43" fontId="1" fillId="0" borderId="0" xfId="0" applyNumberFormat="1" applyFont="1"/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workbookViewId="0">
      <selection activeCell="A3" sqref="A3:A4"/>
    </sheetView>
  </sheetViews>
  <sheetFormatPr defaultColWidth="9.140625" defaultRowHeight="12.75" x14ac:dyDescent="0.2"/>
  <cols>
    <col min="1" max="1" width="4" style="1" bestFit="1" customWidth="1"/>
    <col min="2" max="2" width="41.42578125" style="1" customWidth="1"/>
    <col min="3" max="3" width="14" style="1" customWidth="1"/>
    <col min="4" max="4" width="8.7109375" style="1" customWidth="1"/>
    <col min="5" max="5" width="9" style="1" bestFit="1" customWidth="1"/>
    <col min="6" max="6" width="15.7109375" style="1" bestFit="1" customWidth="1"/>
    <col min="7" max="7" width="16.42578125" style="1" bestFit="1" customWidth="1"/>
    <col min="8" max="8" width="16" style="1" bestFit="1" customWidth="1"/>
    <col min="9" max="9" width="16.42578125" style="1" customWidth="1"/>
    <col min="10" max="10" width="11" style="1" customWidth="1"/>
    <col min="11" max="11" width="16.28515625" style="1" customWidth="1"/>
    <col min="12" max="16384" width="9.140625" style="1"/>
  </cols>
  <sheetData>
    <row r="1" spans="1:11" ht="35.25" customHeight="1" x14ac:dyDescent="0.2">
      <c r="I1" s="38" t="s">
        <v>0</v>
      </c>
      <c r="J1" s="38"/>
      <c r="K1" s="38"/>
    </row>
    <row r="2" spans="1:11" ht="19.5" customHeight="1" x14ac:dyDescent="0.2">
      <c r="A2" s="39" t="s">
        <v>64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7.75" customHeight="1" x14ac:dyDescent="0.25">
      <c r="A3" s="40" t="s">
        <v>1</v>
      </c>
      <c r="B3" s="42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/>
      <c r="H3" s="42"/>
      <c r="I3" s="44" t="s">
        <v>7</v>
      </c>
      <c r="J3" s="45"/>
      <c r="K3" s="46"/>
    </row>
    <row r="4" spans="1:11" ht="66" customHeight="1" x14ac:dyDescent="0.2">
      <c r="A4" s="41"/>
      <c r="B4" s="43"/>
      <c r="C4" s="43"/>
      <c r="D4" s="43"/>
      <c r="E4" s="43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</row>
    <row r="5" spans="1:11" ht="50.1" customHeight="1" x14ac:dyDescent="0.2">
      <c r="A5" s="3">
        <v>1</v>
      </c>
      <c r="B5" s="4" t="s">
        <v>14</v>
      </c>
      <c r="C5" s="4" t="s">
        <v>15</v>
      </c>
      <c r="D5" s="5" t="s">
        <v>16</v>
      </c>
      <c r="E5" s="6">
        <v>100</v>
      </c>
      <c r="F5" s="7">
        <v>1637.6</v>
      </c>
      <c r="G5" s="8">
        <v>1744.04</v>
      </c>
      <c r="H5" s="8">
        <v>1752.23</v>
      </c>
      <c r="I5" s="9">
        <f t="shared" ref="I5:I29" si="0">(F5+G5+H5)/3</f>
        <v>1711.29</v>
      </c>
      <c r="J5" s="10">
        <f t="shared" ref="J5:J29" si="1">ROUND(I5,2)</f>
        <v>1711.29</v>
      </c>
      <c r="K5" s="10">
        <f t="shared" ref="K5:K29" si="2">J5*E5</f>
        <v>171129</v>
      </c>
    </row>
    <row r="6" spans="1:11" ht="50.1" customHeight="1" x14ac:dyDescent="0.2">
      <c r="A6" s="3">
        <v>2</v>
      </c>
      <c r="B6" s="4" t="s">
        <v>17</v>
      </c>
      <c r="C6" s="4" t="s">
        <v>15</v>
      </c>
      <c r="D6" s="11" t="s">
        <v>16</v>
      </c>
      <c r="E6" s="12">
        <v>156</v>
      </c>
      <c r="F6" s="7">
        <v>1099.4000000000001</v>
      </c>
      <c r="G6" s="8">
        <v>1170.8599999999999</v>
      </c>
      <c r="H6" s="8">
        <v>1176.3599999999999</v>
      </c>
      <c r="I6" s="9">
        <f t="shared" si="0"/>
        <v>1148.8733333333332</v>
      </c>
      <c r="J6" s="10">
        <f t="shared" si="1"/>
        <v>1148.8699999999999</v>
      </c>
      <c r="K6" s="10">
        <f t="shared" si="2"/>
        <v>179223.71999999997</v>
      </c>
    </row>
    <row r="7" spans="1:11" ht="50.1" customHeight="1" x14ac:dyDescent="0.2">
      <c r="A7" s="3">
        <v>3</v>
      </c>
      <c r="B7" s="4" t="s">
        <v>18</v>
      </c>
      <c r="C7" s="4" t="s">
        <v>15</v>
      </c>
      <c r="D7" s="11" t="s">
        <v>16</v>
      </c>
      <c r="E7" s="12">
        <v>60</v>
      </c>
      <c r="F7" s="7">
        <v>726</v>
      </c>
      <c r="G7" s="8">
        <v>773.19</v>
      </c>
      <c r="H7" s="8">
        <v>776.82</v>
      </c>
      <c r="I7" s="9">
        <f t="shared" si="0"/>
        <v>758.67000000000007</v>
      </c>
      <c r="J7" s="10">
        <f t="shared" si="1"/>
        <v>758.67</v>
      </c>
      <c r="K7" s="10">
        <f t="shared" si="2"/>
        <v>45520.2</v>
      </c>
    </row>
    <row r="8" spans="1:11" ht="50.1" customHeight="1" x14ac:dyDescent="0.2">
      <c r="A8" s="3">
        <v>4</v>
      </c>
      <c r="B8" s="4" t="s">
        <v>19</v>
      </c>
      <c r="C8" s="4" t="s">
        <v>15</v>
      </c>
      <c r="D8" s="11" t="s">
        <v>16</v>
      </c>
      <c r="E8" s="12">
        <v>200</v>
      </c>
      <c r="F8" s="7">
        <v>520.29999999999995</v>
      </c>
      <c r="G8" s="8">
        <v>554.12</v>
      </c>
      <c r="H8" s="8">
        <v>556.72</v>
      </c>
      <c r="I8" s="9">
        <f t="shared" si="0"/>
        <v>543.71333333333337</v>
      </c>
      <c r="J8" s="10">
        <f t="shared" si="1"/>
        <v>543.71</v>
      </c>
      <c r="K8" s="10">
        <f t="shared" si="2"/>
        <v>108742</v>
      </c>
    </row>
    <row r="9" spans="1:11" ht="50.1" customHeight="1" x14ac:dyDescent="0.2">
      <c r="A9" s="3">
        <v>5</v>
      </c>
      <c r="B9" s="4" t="s">
        <v>20</v>
      </c>
      <c r="C9" s="4" t="s">
        <v>15</v>
      </c>
      <c r="D9" s="11" t="s">
        <v>16</v>
      </c>
      <c r="E9" s="12">
        <v>200</v>
      </c>
      <c r="F9" s="7">
        <v>328.9</v>
      </c>
      <c r="G9" s="8">
        <v>350.28</v>
      </c>
      <c r="H9" s="8">
        <v>351.92</v>
      </c>
      <c r="I9" s="9">
        <f t="shared" si="0"/>
        <v>343.7</v>
      </c>
      <c r="J9" s="10">
        <f t="shared" si="1"/>
        <v>343.7</v>
      </c>
      <c r="K9" s="10">
        <f t="shared" si="2"/>
        <v>68740</v>
      </c>
    </row>
    <row r="10" spans="1:11" ht="50.1" customHeight="1" x14ac:dyDescent="0.2">
      <c r="A10" s="3">
        <v>6</v>
      </c>
      <c r="B10" s="4" t="s">
        <v>21</v>
      </c>
      <c r="C10" s="4" t="s">
        <v>15</v>
      </c>
      <c r="D10" s="11" t="s">
        <v>22</v>
      </c>
      <c r="E10" s="12">
        <v>8</v>
      </c>
      <c r="F10" s="7">
        <v>1837.5</v>
      </c>
      <c r="G10" s="8">
        <v>1956.94</v>
      </c>
      <c r="H10" s="8">
        <v>1966.13</v>
      </c>
      <c r="I10" s="9">
        <f t="shared" si="0"/>
        <v>1920.1899999999998</v>
      </c>
      <c r="J10" s="10">
        <f t="shared" si="1"/>
        <v>1920.19</v>
      </c>
      <c r="K10" s="10">
        <f t="shared" si="2"/>
        <v>15361.52</v>
      </c>
    </row>
    <row r="11" spans="1:11" ht="50.1" customHeight="1" x14ac:dyDescent="0.2">
      <c r="A11" s="3">
        <v>7</v>
      </c>
      <c r="B11" s="4" t="s">
        <v>23</v>
      </c>
      <c r="C11" s="4" t="s">
        <v>15</v>
      </c>
      <c r="D11" s="11" t="s">
        <v>22</v>
      </c>
      <c r="E11" s="12">
        <v>14</v>
      </c>
      <c r="F11" s="7">
        <v>1260</v>
      </c>
      <c r="G11" s="8">
        <v>1341.9</v>
      </c>
      <c r="H11" s="8">
        <v>1348.2</v>
      </c>
      <c r="I11" s="9">
        <f t="shared" si="0"/>
        <v>1316.7</v>
      </c>
      <c r="J11" s="10">
        <f t="shared" si="1"/>
        <v>1316.7</v>
      </c>
      <c r="K11" s="10">
        <f t="shared" si="2"/>
        <v>18433.8</v>
      </c>
    </row>
    <row r="12" spans="1:11" ht="50.1" customHeight="1" x14ac:dyDescent="0.2">
      <c r="A12" s="3">
        <v>8</v>
      </c>
      <c r="B12" s="4" t="s">
        <v>24</v>
      </c>
      <c r="C12" s="4" t="s">
        <v>15</v>
      </c>
      <c r="D12" s="11" t="s">
        <v>22</v>
      </c>
      <c r="E12" s="12">
        <v>6</v>
      </c>
      <c r="F12" s="7">
        <v>924</v>
      </c>
      <c r="G12" s="8">
        <v>937.2</v>
      </c>
      <c r="H12" s="8">
        <v>988.68</v>
      </c>
      <c r="I12" s="9">
        <f t="shared" si="0"/>
        <v>949.96</v>
      </c>
      <c r="J12" s="10">
        <f t="shared" si="1"/>
        <v>949.96</v>
      </c>
      <c r="K12" s="10">
        <f t="shared" si="2"/>
        <v>5699.76</v>
      </c>
    </row>
    <row r="13" spans="1:11" ht="50.1" customHeight="1" x14ac:dyDescent="0.2">
      <c r="A13" s="3">
        <v>9</v>
      </c>
      <c r="B13" s="4" t="s">
        <v>25</v>
      </c>
      <c r="C13" s="4" t="s">
        <v>15</v>
      </c>
      <c r="D13" s="11" t="s">
        <v>22</v>
      </c>
      <c r="E13" s="12">
        <v>32</v>
      </c>
      <c r="F13" s="7">
        <v>577.5</v>
      </c>
      <c r="G13" s="8">
        <v>585.75</v>
      </c>
      <c r="H13" s="8">
        <v>617.92999999999995</v>
      </c>
      <c r="I13" s="9">
        <f t="shared" si="0"/>
        <v>593.72666666666657</v>
      </c>
      <c r="J13" s="10">
        <f t="shared" si="1"/>
        <v>593.73</v>
      </c>
      <c r="K13" s="10">
        <f t="shared" si="2"/>
        <v>18999.36</v>
      </c>
    </row>
    <row r="14" spans="1:11" ht="50.1" customHeight="1" x14ac:dyDescent="0.2">
      <c r="A14" s="3">
        <v>10</v>
      </c>
      <c r="B14" s="4" t="s">
        <v>26</v>
      </c>
      <c r="C14" s="4" t="s">
        <v>15</v>
      </c>
      <c r="D14" s="11" t="s">
        <v>22</v>
      </c>
      <c r="E14" s="12">
        <v>24</v>
      </c>
      <c r="F14" s="7">
        <v>294</v>
      </c>
      <c r="G14" s="8">
        <v>298.2</v>
      </c>
      <c r="H14" s="8">
        <v>314.58</v>
      </c>
      <c r="I14" s="9">
        <f t="shared" si="0"/>
        <v>302.26</v>
      </c>
      <c r="J14" s="10">
        <f t="shared" si="1"/>
        <v>302.26</v>
      </c>
      <c r="K14" s="10">
        <f t="shared" si="2"/>
        <v>7254.24</v>
      </c>
    </row>
    <row r="15" spans="1:11" ht="50.1" customHeight="1" x14ac:dyDescent="0.2">
      <c r="A15" s="3">
        <v>11</v>
      </c>
      <c r="B15" s="4" t="s">
        <v>27</v>
      </c>
      <c r="C15" s="4" t="s">
        <v>15</v>
      </c>
      <c r="D15" s="11" t="s">
        <v>22</v>
      </c>
      <c r="E15" s="12">
        <v>1</v>
      </c>
      <c r="F15" s="7">
        <v>1498.35</v>
      </c>
      <c r="G15" s="8">
        <v>1519.76</v>
      </c>
      <c r="H15" s="8">
        <v>1603.23</v>
      </c>
      <c r="I15" s="9">
        <f t="shared" si="0"/>
        <v>1540.4466666666667</v>
      </c>
      <c r="J15" s="10">
        <f t="shared" si="1"/>
        <v>1540.45</v>
      </c>
      <c r="K15" s="10">
        <f t="shared" si="2"/>
        <v>1540.45</v>
      </c>
    </row>
    <row r="16" spans="1:11" ht="50.1" customHeight="1" x14ac:dyDescent="0.2">
      <c r="A16" s="3">
        <v>12</v>
      </c>
      <c r="B16" s="4" t="s">
        <v>28</v>
      </c>
      <c r="C16" s="4" t="s">
        <v>15</v>
      </c>
      <c r="D16" s="11" t="s">
        <v>22</v>
      </c>
      <c r="E16" s="12">
        <v>3</v>
      </c>
      <c r="F16" s="7">
        <v>1008</v>
      </c>
      <c r="G16" s="8">
        <v>1022.4</v>
      </c>
      <c r="H16" s="8">
        <v>1078.56</v>
      </c>
      <c r="I16" s="9">
        <f t="shared" si="0"/>
        <v>1036.32</v>
      </c>
      <c r="J16" s="10">
        <f t="shared" si="1"/>
        <v>1036.32</v>
      </c>
      <c r="K16" s="10">
        <f t="shared" si="2"/>
        <v>3108.96</v>
      </c>
    </row>
    <row r="17" spans="1:11" ht="50.1" customHeight="1" x14ac:dyDescent="0.2">
      <c r="A17" s="3">
        <v>13</v>
      </c>
      <c r="B17" s="4" t="s">
        <v>29</v>
      </c>
      <c r="C17" s="4" t="s">
        <v>15</v>
      </c>
      <c r="D17" s="11" t="s">
        <v>22</v>
      </c>
      <c r="E17" s="12">
        <v>2</v>
      </c>
      <c r="F17" s="7">
        <v>583.79999999999995</v>
      </c>
      <c r="G17" s="8">
        <v>592.14</v>
      </c>
      <c r="H17" s="8">
        <v>624.66999999999996</v>
      </c>
      <c r="I17" s="9">
        <f t="shared" si="0"/>
        <v>600.20333333333338</v>
      </c>
      <c r="J17" s="10">
        <f t="shared" si="1"/>
        <v>600.20000000000005</v>
      </c>
      <c r="K17" s="10">
        <f t="shared" si="2"/>
        <v>1200.4000000000001</v>
      </c>
    </row>
    <row r="18" spans="1:11" ht="50.1" customHeight="1" x14ac:dyDescent="0.2">
      <c r="A18" s="3">
        <v>14</v>
      </c>
      <c r="B18" s="4" t="s">
        <v>30</v>
      </c>
      <c r="C18" s="4" t="s">
        <v>15</v>
      </c>
      <c r="D18" s="11" t="s">
        <v>22</v>
      </c>
      <c r="E18" s="12">
        <v>5</v>
      </c>
      <c r="F18" s="7">
        <v>414.75</v>
      </c>
      <c r="G18" s="8">
        <v>420.68</v>
      </c>
      <c r="H18" s="8">
        <v>443.78</v>
      </c>
      <c r="I18" s="9">
        <f t="shared" si="0"/>
        <v>426.40333333333336</v>
      </c>
      <c r="J18" s="10">
        <f t="shared" si="1"/>
        <v>426.4</v>
      </c>
      <c r="K18" s="10">
        <f t="shared" si="2"/>
        <v>2132</v>
      </c>
    </row>
    <row r="19" spans="1:11" ht="50.1" customHeight="1" x14ac:dyDescent="0.2">
      <c r="A19" s="3">
        <v>15</v>
      </c>
      <c r="B19" s="4" t="s">
        <v>31</v>
      </c>
      <c r="C19" s="4" t="s">
        <v>15</v>
      </c>
      <c r="D19" s="11" t="s">
        <v>22</v>
      </c>
      <c r="E19" s="12">
        <v>3</v>
      </c>
      <c r="F19" s="7">
        <v>228.9</v>
      </c>
      <c r="G19" s="8">
        <v>232.17</v>
      </c>
      <c r="H19" s="8">
        <v>244.92</v>
      </c>
      <c r="I19" s="9">
        <f t="shared" si="0"/>
        <v>235.33</v>
      </c>
      <c r="J19" s="10">
        <f t="shared" si="1"/>
        <v>235.33</v>
      </c>
      <c r="K19" s="10">
        <f t="shared" si="2"/>
        <v>705.99</v>
      </c>
    </row>
    <row r="20" spans="1:11" ht="50.1" customHeight="1" x14ac:dyDescent="0.2">
      <c r="A20" s="3">
        <v>16</v>
      </c>
      <c r="B20" s="4" t="s">
        <v>32</v>
      </c>
      <c r="C20" s="4" t="s">
        <v>15</v>
      </c>
      <c r="D20" s="5" t="s">
        <v>22</v>
      </c>
      <c r="E20" s="6">
        <v>1</v>
      </c>
      <c r="F20" s="7">
        <v>1829.1</v>
      </c>
      <c r="G20" s="8">
        <v>1855.23</v>
      </c>
      <c r="H20" s="8">
        <v>1957.14</v>
      </c>
      <c r="I20" s="9">
        <f t="shared" si="0"/>
        <v>1880.49</v>
      </c>
      <c r="J20" s="10">
        <f t="shared" si="1"/>
        <v>1880.49</v>
      </c>
      <c r="K20" s="10">
        <f t="shared" si="2"/>
        <v>1880.49</v>
      </c>
    </row>
    <row r="21" spans="1:11" ht="50.1" customHeight="1" x14ac:dyDescent="0.2">
      <c r="A21" s="3">
        <v>17</v>
      </c>
      <c r="B21" s="4" t="s">
        <v>33</v>
      </c>
      <c r="C21" s="4" t="s">
        <v>15</v>
      </c>
      <c r="D21" s="11" t="s">
        <v>22</v>
      </c>
      <c r="E21" s="12">
        <v>2</v>
      </c>
      <c r="F21" s="7">
        <v>1354.5</v>
      </c>
      <c r="G21" s="8">
        <v>1373.85</v>
      </c>
      <c r="H21" s="8">
        <v>1449.32</v>
      </c>
      <c r="I21" s="9">
        <f t="shared" si="0"/>
        <v>1392.5566666666666</v>
      </c>
      <c r="J21" s="10">
        <f t="shared" si="1"/>
        <v>1392.56</v>
      </c>
      <c r="K21" s="10">
        <f t="shared" si="2"/>
        <v>2785.12</v>
      </c>
    </row>
    <row r="22" spans="1:11" ht="50.1" customHeight="1" x14ac:dyDescent="0.2">
      <c r="A22" s="3">
        <v>18</v>
      </c>
      <c r="B22" s="4" t="s">
        <v>34</v>
      </c>
      <c r="C22" s="4" t="s">
        <v>15</v>
      </c>
      <c r="D22" s="11" t="s">
        <v>22</v>
      </c>
      <c r="E22" s="12">
        <v>1</v>
      </c>
      <c r="F22" s="7">
        <v>919.8</v>
      </c>
      <c r="G22" s="8">
        <v>932.94</v>
      </c>
      <c r="H22" s="8">
        <v>984.19</v>
      </c>
      <c r="I22" s="9">
        <f t="shared" si="0"/>
        <v>945.64333333333343</v>
      </c>
      <c r="J22" s="10">
        <f t="shared" si="1"/>
        <v>945.64</v>
      </c>
      <c r="K22" s="10">
        <f t="shared" si="2"/>
        <v>945.64</v>
      </c>
    </row>
    <row r="23" spans="1:11" ht="50.1" customHeight="1" x14ac:dyDescent="0.2">
      <c r="A23" s="3">
        <v>19</v>
      </c>
      <c r="B23" s="4" t="s">
        <v>35</v>
      </c>
      <c r="C23" s="4" t="s">
        <v>15</v>
      </c>
      <c r="D23" s="13" t="s">
        <v>22</v>
      </c>
      <c r="E23" s="13">
        <v>2</v>
      </c>
      <c r="F23" s="7">
        <v>861</v>
      </c>
      <c r="G23" s="8">
        <v>873.3</v>
      </c>
      <c r="H23" s="8">
        <v>921.27</v>
      </c>
      <c r="I23" s="9">
        <f t="shared" si="0"/>
        <v>885.18999999999994</v>
      </c>
      <c r="J23" s="10">
        <f t="shared" si="1"/>
        <v>885.19</v>
      </c>
      <c r="K23" s="10">
        <f t="shared" si="2"/>
        <v>1770.38</v>
      </c>
    </row>
    <row r="24" spans="1:11" ht="50.1" customHeight="1" x14ac:dyDescent="0.2">
      <c r="A24" s="3">
        <v>20</v>
      </c>
      <c r="B24" s="4" t="s">
        <v>36</v>
      </c>
      <c r="C24" s="4" t="s">
        <v>15</v>
      </c>
      <c r="D24" s="13" t="s">
        <v>22</v>
      </c>
      <c r="E24" s="13">
        <v>2</v>
      </c>
      <c r="F24" s="7">
        <v>424.2</v>
      </c>
      <c r="G24" s="8">
        <v>430.26</v>
      </c>
      <c r="H24" s="8">
        <v>453.89</v>
      </c>
      <c r="I24" s="9">
        <f t="shared" si="0"/>
        <v>436.11666666666662</v>
      </c>
      <c r="J24" s="10">
        <f t="shared" si="1"/>
        <v>436.12</v>
      </c>
      <c r="K24" s="10">
        <f t="shared" si="2"/>
        <v>872.24</v>
      </c>
    </row>
    <row r="25" spans="1:11" ht="50.1" customHeight="1" x14ac:dyDescent="0.2">
      <c r="A25" s="3">
        <v>21</v>
      </c>
      <c r="B25" s="4" t="s">
        <v>37</v>
      </c>
      <c r="C25" s="4" t="s">
        <v>15</v>
      </c>
      <c r="D25" s="5" t="s">
        <v>22</v>
      </c>
      <c r="E25" s="6">
        <v>1</v>
      </c>
      <c r="F25" s="7">
        <v>914.55</v>
      </c>
      <c r="G25" s="8">
        <v>927.62</v>
      </c>
      <c r="H25" s="8">
        <v>978.57</v>
      </c>
      <c r="I25" s="9">
        <f t="shared" si="0"/>
        <v>940.24666666666678</v>
      </c>
      <c r="J25" s="10">
        <f t="shared" si="1"/>
        <v>940.25</v>
      </c>
      <c r="K25" s="10">
        <f t="shared" si="2"/>
        <v>940.25</v>
      </c>
    </row>
    <row r="26" spans="1:11" ht="50.1" customHeight="1" x14ac:dyDescent="0.2">
      <c r="A26" s="3">
        <v>22</v>
      </c>
      <c r="B26" s="4" t="s">
        <v>38</v>
      </c>
      <c r="C26" s="4" t="s">
        <v>15</v>
      </c>
      <c r="D26" s="11" t="s">
        <v>22</v>
      </c>
      <c r="E26" s="12">
        <v>1</v>
      </c>
      <c r="F26" s="7">
        <v>485.1</v>
      </c>
      <c r="G26" s="8">
        <v>492.03</v>
      </c>
      <c r="H26" s="8">
        <v>519.05999999999995</v>
      </c>
      <c r="I26" s="9">
        <f t="shared" si="0"/>
        <v>498.73</v>
      </c>
      <c r="J26" s="10">
        <f t="shared" si="1"/>
        <v>498.73</v>
      </c>
      <c r="K26" s="10">
        <f t="shared" si="2"/>
        <v>498.73</v>
      </c>
    </row>
    <row r="27" spans="1:11" ht="50.1" customHeight="1" x14ac:dyDescent="0.2">
      <c r="A27" s="3">
        <v>23</v>
      </c>
      <c r="B27" s="4" t="s">
        <v>39</v>
      </c>
      <c r="C27" s="4" t="s">
        <v>15</v>
      </c>
      <c r="D27" s="11" t="s">
        <v>22</v>
      </c>
      <c r="E27" s="12">
        <v>2</v>
      </c>
      <c r="F27" s="7">
        <v>483</v>
      </c>
      <c r="G27" s="8">
        <v>489.9</v>
      </c>
      <c r="H27" s="8">
        <v>516.80999999999995</v>
      </c>
      <c r="I27" s="9">
        <f t="shared" si="0"/>
        <v>496.57</v>
      </c>
      <c r="J27" s="10">
        <f t="shared" si="1"/>
        <v>496.57</v>
      </c>
      <c r="K27" s="10">
        <f t="shared" si="2"/>
        <v>993.14</v>
      </c>
    </row>
    <row r="28" spans="1:11" ht="50.1" customHeight="1" x14ac:dyDescent="0.2">
      <c r="A28" s="3">
        <v>24</v>
      </c>
      <c r="B28" s="4" t="s">
        <v>40</v>
      </c>
      <c r="C28" s="4" t="s">
        <v>15</v>
      </c>
      <c r="D28" s="11" t="s">
        <v>22</v>
      </c>
      <c r="E28" s="12">
        <v>1</v>
      </c>
      <c r="F28" s="7">
        <v>441</v>
      </c>
      <c r="G28" s="8">
        <v>447.3</v>
      </c>
      <c r="H28" s="8">
        <v>471.87</v>
      </c>
      <c r="I28" s="9">
        <f t="shared" si="0"/>
        <v>453.39000000000004</v>
      </c>
      <c r="J28" s="10">
        <f t="shared" si="1"/>
        <v>453.39</v>
      </c>
      <c r="K28" s="10">
        <f t="shared" si="2"/>
        <v>453.39</v>
      </c>
    </row>
    <row r="29" spans="1:11" ht="50.1" customHeight="1" x14ac:dyDescent="0.2">
      <c r="A29" s="3">
        <v>25</v>
      </c>
      <c r="B29" s="4" t="s">
        <v>41</v>
      </c>
      <c r="C29" s="4" t="s">
        <v>15</v>
      </c>
      <c r="D29" s="11" t="s">
        <v>22</v>
      </c>
      <c r="E29" s="12">
        <v>1</v>
      </c>
      <c r="F29" s="7">
        <v>428.4</v>
      </c>
      <c r="G29" s="8">
        <v>434.52</v>
      </c>
      <c r="H29" s="8">
        <v>458.39</v>
      </c>
      <c r="I29" s="9">
        <f t="shared" si="0"/>
        <v>440.43666666666667</v>
      </c>
      <c r="J29" s="10">
        <f t="shared" si="1"/>
        <v>440.44</v>
      </c>
      <c r="K29" s="10">
        <f t="shared" si="2"/>
        <v>440.44</v>
      </c>
    </row>
    <row r="30" spans="1:11" ht="50.1" customHeight="1" x14ac:dyDescent="0.2">
      <c r="A30" s="3">
        <v>26</v>
      </c>
      <c r="B30" s="4" t="s">
        <v>42</v>
      </c>
      <c r="C30" s="4" t="s">
        <v>15</v>
      </c>
      <c r="D30" s="5" t="s">
        <v>16</v>
      </c>
      <c r="E30" s="6">
        <v>350</v>
      </c>
      <c r="F30" s="7">
        <v>2042.4</v>
      </c>
      <c r="G30" s="8">
        <v>2175.16</v>
      </c>
      <c r="H30" s="8">
        <v>2185.37</v>
      </c>
      <c r="I30" s="9">
        <f t="shared" ref="I30:I49" si="3">(F30+G30+H30)/3</f>
        <v>2134.31</v>
      </c>
      <c r="J30" s="10">
        <f t="shared" ref="J30:J49" si="4">ROUND(I30,2)</f>
        <v>2134.31</v>
      </c>
      <c r="K30" s="10">
        <f t="shared" ref="K30:K49" si="5">J30*E30</f>
        <v>747008.5</v>
      </c>
    </row>
    <row r="31" spans="1:11" ht="50.1" customHeight="1" x14ac:dyDescent="0.2">
      <c r="A31" s="3">
        <v>27</v>
      </c>
      <c r="B31" s="4" t="s">
        <v>43</v>
      </c>
      <c r="C31" s="4" t="s">
        <v>15</v>
      </c>
      <c r="D31" s="11" t="s">
        <v>16</v>
      </c>
      <c r="E31" s="12">
        <v>596</v>
      </c>
      <c r="F31" s="7">
        <v>1365.6</v>
      </c>
      <c r="G31" s="8">
        <v>1454.36</v>
      </c>
      <c r="H31" s="8">
        <v>1461.19</v>
      </c>
      <c r="I31" s="9">
        <f t="shared" si="3"/>
        <v>1427.05</v>
      </c>
      <c r="J31" s="10">
        <f t="shared" si="4"/>
        <v>1427.05</v>
      </c>
      <c r="K31" s="10">
        <f t="shared" si="5"/>
        <v>850521.79999999993</v>
      </c>
    </row>
    <row r="32" spans="1:11" ht="50.1" customHeight="1" x14ac:dyDescent="0.2">
      <c r="A32" s="3">
        <v>28</v>
      </c>
      <c r="B32" s="4" t="s">
        <v>44</v>
      </c>
      <c r="C32" s="4" t="s">
        <v>15</v>
      </c>
      <c r="D32" s="11" t="s">
        <v>22</v>
      </c>
      <c r="E32" s="12">
        <v>22</v>
      </c>
      <c r="F32" s="7">
        <v>2808</v>
      </c>
      <c r="G32" s="8">
        <v>2990.52</v>
      </c>
      <c r="H32" s="8">
        <v>3004.56</v>
      </c>
      <c r="I32" s="9">
        <f t="shared" si="3"/>
        <v>2934.36</v>
      </c>
      <c r="J32" s="10">
        <f t="shared" si="4"/>
        <v>2934.36</v>
      </c>
      <c r="K32" s="10">
        <f t="shared" si="5"/>
        <v>64555.920000000006</v>
      </c>
    </row>
    <row r="33" spans="1:11" ht="50.1" customHeight="1" x14ac:dyDescent="0.2">
      <c r="A33" s="3">
        <v>29</v>
      </c>
      <c r="B33" s="4" t="s">
        <v>45</v>
      </c>
      <c r="C33" s="4" t="s">
        <v>15</v>
      </c>
      <c r="D33" s="11" t="s">
        <v>22</v>
      </c>
      <c r="E33" s="12">
        <v>48</v>
      </c>
      <c r="F33" s="7">
        <v>1987.2</v>
      </c>
      <c r="G33" s="8">
        <v>2116.37</v>
      </c>
      <c r="H33" s="8">
        <v>2126.3000000000002</v>
      </c>
      <c r="I33" s="9">
        <f t="shared" si="3"/>
        <v>2076.6233333333334</v>
      </c>
      <c r="J33" s="10">
        <f t="shared" si="4"/>
        <v>2076.62</v>
      </c>
      <c r="K33" s="10">
        <f t="shared" si="5"/>
        <v>99677.759999999995</v>
      </c>
    </row>
    <row r="34" spans="1:11" ht="50.1" customHeight="1" x14ac:dyDescent="0.2">
      <c r="A34" s="3">
        <v>30</v>
      </c>
      <c r="B34" s="4" t="s">
        <v>46</v>
      </c>
      <c r="C34" s="4" t="s">
        <v>15</v>
      </c>
      <c r="D34" s="11" t="s">
        <v>22</v>
      </c>
      <c r="E34" s="12">
        <v>4</v>
      </c>
      <c r="F34" s="7">
        <v>6253.2</v>
      </c>
      <c r="G34" s="8">
        <v>6659.66</v>
      </c>
      <c r="H34" s="8">
        <v>6690.92</v>
      </c>
      <c r="I34" s="9">
        <f t="shared" si="3"/>
        <v>6534.5933333333332</v>
      </c>
      <c r="J34" s="10">
        <f t="shared" si="4"/>
        <v>6534.59</v>
      </c>
      <c r="K34" s="10">
        <f t="shared" si="5"/>
        <v>26138.36</v>
      </c>
    </row>
    <row r="35" spans="1:11" ht="50.1" customHeight="1" x14ac:dyDescent="0.2">
      <c r="A35" s="3">
        <v>31</v>
      </c>
      <c r="B35" s="4" t="s">
        <v>47</v>
      </c>
      <c r="C35" s="4" t="s">
        <v>15</v>
      </c>
      <c r="D35" s="5" t="s">
        <v>22</v>
      </c>
      <c r="E35" s="6">
        <v>4</v>
      </c>
      <c r="F35" s="7">
        <v>3888</v>
      </c>
      <c r="G35" s="8">
        <v>4140.72</v>
      </c>
      <c r="H35" s="8">
        <v>4160.16</v>
      </c>
      <c r="I35" s="9">
        <f t="shared" si="3"/>
        <v>4062.9600000000005</v>
      </c>
      <c r="J35" s="10">
        <f t="shared" si="4"/>
        <v>4062.96</v>
      </c>
      <c r="K35" s="10">
        <f t="shared" si="5"/>
        <v>16251.84</v>
      </c>
    </row>
    <row r="36" spans="1:11" ht="50.1" customHeight="1" x14ac:dyDescent="0.2">
      <c r="A36" s="3">
        <v>32</v>
      </c>
      <c r="B36" s="4" t="s">
        <v>48</v>
      </c>
      <c r="C36" s="4" t="s">
        <v>15</v>
      </c>
      <c r="D36" s="11" t="s">
        <v>22</v>
      </c>
      <c r="E36" s="12">
        <v>4</v>
      </c>
      <c r="F36" s="7">
        <v>6812.4</v>
      </c>
      <c r="G36" s="8">
        <v>7255.21</v>
      </c>
      <c r="H36" s="8">
        <v>7289.27</v>
      </c>
      <c r="I36" s="9">
        <f t="shared" si="3"/>
        <v>7118.96</v>
      </c>
      <c r="J36" s="10">
        <f t="shared" si="4"/>
        <v>7118.96</v>
      </c>
      <c r="K36" s="10">
        <f t="shared" si="5"/>
        <v>28475.84</v>
      </c>
    </row>
    <row r="37" spans="1:11" ht="50.1" customHeight="1" x14ac:dyDescent="0.2">
      <c r="A37" s="3">
        <v>33</v>
      </c>
      <c r="B37" s="4" t="s">
        <v>49</v>
      </c>
      <c r="C37" s="4" t="s">
        <v>15</v>
      </c>
      <c r="D37" s="11" t="s">
        <v>22</v>
      </c>
      <c r="E37" s="12">
        <v>2</v>
      </c>
      <c r="F37" s="7">
        <v>4238.3999999999996</v>
      </c>
      <c r="G37" s="8">
        <v>4513.8999999999996</v>
      </c>
      <c r="H37" s="8">
        <v>4535.09</v>
      </c>
      <c r="I37" s="9">
        <f t="shared" si="3"/>
        <v>4429.13</v>
      </c>
      <c r="J37" s="10">
        <f t="shared" si="4"/>
        <v>4429.13</v>
      </c>
      <c r="K37" s="10">
        <f t="shared" si="5"/>
        <v>8858.26</v>
      </c>
    </row>
    <row r="38" spans="1:11" ht="50.1" customHeight="1" x14ac:dyDescent="0.2">
      <c r="A38" s="3">
        <v>34</v>
      </c>
      <c r="B38" s="4" t="s">
        <v>50</v>
      </c>
      <c r="C38" s="4" t="s">
        <v>15</v>
      </c>
      <c r="D38" s="11" t="s">
        <v>22</v>
      </c>
      <c r="E38" s="12">
        <v>2</v>
      </c>
      <c r="F38" s="7">
        <v>6355.2</v>
      </c>
      <c r="G38" s="8">
        <v>6768.29</v>
      </c>
      <c r="H38" s="8">
        <v>6800.06</v>
      </c>
      <c r="I38" s="9">
        <f t="shared" si="3"/>
        <v>6641.1833333333334</v>
      </c>
      <c r="J38" s="10">
        <f t="shared" si="4"/>
        <v>6641.18</v>
      </c>
      <c r="K38" s="10">
        <f t="shared" si="5"/>
        <v>13282.36</v>
      </c>
    </row>
    <row r="39" spans="1:11" ht="50.1" customHeight="1" x14ac:dyDescent="0.2">
      <c r="A39" s="3">
        <v>35</v>
      </c>
      <c r="B39" s="4" t="s">
        <v>51</v>
      </c>
      <c r="C39" s="4" t="s">
        <v>15</v>
      </c>
      <c r="D39" s="11" t="s">
        <v>22</v>
      </c>
      <c r="E39" s="12">
        <v>62</v>
      </c>
      <c r="F39" s="7">
        <v>904.8</v>
      </c>
      <c r="G39" s="8">
        <v>963.61</v>
      </c>
      <c r="H39" s="8">
        <v>968.14</v>
      </c>
      <c r="I39" s="9">
        <f t="shared" si="3"/>
        <v>945.51666666666654</v>
      </c>
      <c r="J39" s="10">
        <f t="shared" si="4"/>
        <v>945.52</v>
      </c>
      <c r="K39" s="10">
        <f t="shared" si="5"/>
        <v>58622.239999999998</v>
      </c>
    </row>
    <row r="40" spans="1:11" ht="50.1" customHeight="1" x14ac:dyDescent="0.2">
      <c r="A40" s="3">
        <v>36</v>
      </c>
      <c r="B40" s="14" t="s">
        <v>52</v>
      </c>
      <c r="C40" s="4" t="s">
        <v>15</v>
      </c>
      <c r="D40" s="5" t="s">
        <v>22</v>
      </c>
      <c r="E40" s="6">
        <v>138</v>
      </c>
      <c r="F40" s="7">
        <v>703.2</v>
      </c>
      <c r="G40" s="8">
        <v>748.91</v>
      </c>
      <c r="H40" s="8">
        <v>752.42</v>
      </c>
      <c r="I40" s="9">
        <f t="shared" si="3"/>
        <v>734.84333333333336</v>
      </c>
      <c r="J40" s="10">
        <f t="shared" si="4"/>
        <v>734.84</v>
      </c>
      <c r="K40" s="10">
        <f t="shared" si="5"/>
        <v>101407.92</v>
      </c>
    </row>
    <row r="41" spans="1:11" ht="50.1" customHeight="1" x14ac:dyDescent="0.2">
      <c r="A41" s="3">
        <v>37</v>
      </c>
      <c r="B41" s="4" t="s">
        <v>53</v>
      </c>
      <c r="C41" s="4" t="s">
        <v>15</v>
      </c>
      <c r="D41" s="11" t="s">
        <v>22</v>
      </c>
      <c r="E41" s="12">
        <v>12</v>
      </c>
      <c r="F41" s="7">
        <v>682.5</v>
      </c>
      <c r="G41" s="8">
        <v>969.15</v>
      </c>
      <c r="H41" s="8">
        <v>730.28</v>
      </c>
      <c r="I41" s="9">
        <f t="shared" si="3"/>
        <v>793.9766666666668</v>
      </c>
      <c r="J41" s="10">
        <f t="shared" si="4"/>
        <v>793.98</v>
      </c>
      <c r="K41" s="10">
        <f t="shared" si="5"/>
        <v>9527.76</v>
      </c>
    </row>
    <row r="42" spans="1:11" ht="50.1" customHeight="1" x14ac:dyDescent="0.2">
      <c r="A42" s="3">
        <v>38</v>
      </c>
      <c r="B42" s="4" t="s">
        <v>54</v>
      </c>
      <c r="C42" s="4" t="s">
        <v>15</v>
      </c>
      <c r="D42" s="11" t="s">
        <v>22</v>
      </c>
      <c r="E42" s="12">
        <v>18</v>
      </c>
      <c r="F42" s="7">
        <v>672</v>
      </c>
      <c r="G42" s="8">
        <v>715.68</v>
      </c>
      <c r="H42" s="8">
        <v>719.04</v>
      </c>
      <c r="I42" s="9">
        <f t="shared" si="3"/>
        <v>702.2399999999999</v>
      </c>
      <c r="J42" s="10">
        <f t="shared" si="4"/>
        <v>702.24</v>
      </c>
      <c r="K42" s="10">
        <f t="shared" si="5"/>
        <v>12640.32</v>
      </c>
    </row>
    <row r="43" spans="1:11" ht="50.1" customHeight="1" x14ac:dyDescent="0.2">
      <c r="A43" s="3">
        <v>39</v>
      </c>
      <c r="B43" s="4" t="s">
        <v>55</v>
      </c>
      <c r="C43" s="4" t="s">
        <v>15</v>
      </c>
      <c r="D43" s="11" t="s">
        <v>22</v>
      </c>
      <c r="E43" s="12">
        <v>12</v>
      </c>
      <c r="F43" s="7">
        <v>1081.5</v>
      </c>
      <c r="G43" s="8">
        <v>1535.73</v>
      </c>
      <c r="H43" s="8">
        <v>1157.21</v>
      </c>
      <c r="I43" s="9">
        <f t="shared" si="3"/>
        <v>1258.1466666666668</v>
      </c>
      <c r="J43" s="10">
        <f t="shared" si="4"/>
        <v>1258.1500000000001</v>
      </c>
      <c r="K43" s="10">
        <f t="shared" si="5"/>
        <v>15097.800000000001</v>
      </c>
    </row>
    <row r="44" spans="1:11" ht="50.1" customHeight="1" x14ac:dyDescent="0.2">
      <c r="A44" s="3">
        <v>40</v>
      </c>
      <c r="B44" s="4" t="s">
        <v>56</v>
      </c>
      <c r="C44" s="4" t="s">
        <v>15</v>
      </c>
      <c r="D44" s="11" t="s">
        <v>22</v>
      </c>
      <c r="E44" s="12">
        <v>6</v>
      </c>
      <c r="F44" s="7">
        <v>1120</v>
      </c>
      <c r="G44" s="8">
        <v>1192.8</v>
      </c>
      <c r="H44" s="8">
        <v>1198.4000000000001</v>
      </c>
      <c r="I44" s="9">
        <f t="shared" si="3"/>
        <v>1170.4000000000001</v>
      </c>
      <c r="J44" s="10">
        <f t="shared" si="4"/>
        <v>1170.4000000000001</v>
      </c>
      <c r="K44" s="10">
        <f t="shared" si="5"/>
        <v>7022.4000000000005</v>
      </c>
    </row>
    <row r="45" spans="1:11" ht="50.1" customHeight="1" x14ac:dyDescent="0.2">
      <c r="A45" s="3">
        <v>41</v>
      </c>
      <c r="B45" s="4" t="s">
        <v>57</v>
      </c>
      <c r="C45" s="4" t="s">
        <v>15</v>
      </c>
      <c r="D45" s="5" t="s">
        <v>22</v>
      </c>
      <c r="E45" s="6">
        <v>8</v>
      </c>
      <c r="F45" s="7">
        <v>1328.25</v>
      </c>
      <c r="G45" s="8">
        <v>1414.59</v>
      </c>
      <c r="H45" s="8">
        <v>1421.23</v>
      </c>
      <c r="I45" s="9">
        <f t="shared" si="3"/>
        <v>1388.0233333333333</v>
      </c>
      <c r="J45" s="10">
        <f t="shared" si="4"/>
        <v>1388.02</v>
      </c>
      <c r="K45" s="10">
        <f t="shared" si="5"/>
        <v>11104.16</v>
      </c>
    </row>
    <row r="46" spans="1:11" ht="50.1" customHeight="1" x14ac:dyDescent="0.2">
      <c r="A46" s="3">
        <v>42</v>
      </c>
      <c r="B46" s="4" t="s">
        <v>58</v>
      </c>
      <c r="C46" s="4" t="s">
        <v>15</v>
      </c>
      <c r="D46" s="11" t="s">
        <v>22</v>
      </c>
      <c r="E46" s="12">
        <v>2</v>
      </c>
      <c r="F46" s="7">
        <v>1330</v>
      </c>
      <c r="G46" s="8">
        <v>1416.45</v>
      </c>
      <c r="H46" s="8">
        <v>1423.1</v>
      </c>
      <c r="I46" s="9">
        <f t="shared" si="3"/>
        <v>1389.8499999999997</v>
      </c>
      <c r="J46" s="10">
        <f t="shared" si="4"/>
        <v>1389.85</v>
      </c>
      <c r="K46" s="10">
        <f t="shared" si="5"/>
        <v>2779.7</v>
      </c>
    </row>
    <row r="47" spans="1:11" ht="50.1" customHeight="1" x14ac:dyDescent="0.2">
      <c r="A47" s="3">
        <v>43</v>
      </c>
      <c r="B47" s="15" t="s">
        <v>61</v>
      </c>
      <c r="C47" s="4" t="s">
        <v>15</v>
      </c>
      <c r="D47" s="11" t="s">
        <v>22</v>
      </c>
      <c r="E47" s="12">
        <v>16</v>
      </c>
      <c r="F47" s="7">
        <v>5200</v>
      </c>
      <c r="G47" s="8">
        <v>5538</v>
      </c>
      <c r="H47" s="8">
        <v>5564</v>
      </c>
      <c r="I47" s="9">
        <f t="shared" si="3"/>
        <v>5434</v>
      </c>
      <c r="J47" s="10">
        <f t="shared" si="4"/>
        <v>5434</v>
      </c>
      <c r="K47" s="10">
        <f t="shared" si="5"/>
        <v>86944</v>
      </c>
    </row>
    <row r="48" spans="1:11" ht="50.1" customHeight="1" x14ac:dyDescent="0.2">
      <c r="A48" s="3">
        <v>44</v>
      </c>
      <c r="B48" s="16" t="s">
        <v>62</v>
      </c>
      <c r="C48" s="4" t="s">
        <v>15</v>
      </c>
      <c r="D48" s="11" t="s">
        <v>22</v>
      </c>
      <c r="E48" s="12">
        <v>6</v>
      </c>
      <c r="F48" s="7">
        <v>7250</v>
      </c>
      <c r="G48" s="8">
        <v>7721.25</v>
      </c>
      <c r="H48" s="8">
        <v>7757.5</v>
      </c>
      <c r="I48" s="9">
        <f t="shared" si="3"/>
        <v>7576.25</v>
      </c>
      <c r="J48" s="10">
        <f t="shared" si="4"/>
        <v>7576.25</v>
      </c>
      <c r="K48" s="10">
        <f t="shared" si="5"/>
        <v>45457.5</v>
      </c>
    </row>
    <row r="49" spans="1:12" ht="50.1" customHeight="1" x14ac:dyDescent="0.2">
      <c r="A49" s="3">
        <v>45</v>
      </c>
      <c r="B49" s="17" t="s">
        <v>63</v>
      </c>
      <c r="C49" s="4" t="s">
        <v>15</v>
      </c>
      <c r="D49" s="11" t="s">
        <v>22</v>
      </c>
      <c r="E49" s="12">
        <v>2</v>
      </c>
      <c r="F49" s="7">
        <v>12000</v>
      </c>
      <c r="G49" s="8">
        <v>12780</v>
      </c>
      <c r="H49" s="8">
        <v>12840</v>
      </c>
      <c r="I49" s="9">
        <f t="shared" si="3"/>
        <v>12540</v>
      </c>
      <c r="J49" s="10">
        <f t="shared" si="4"/>
        <v>12540</v>
      </c>
      <c r="K49" s="10">
        <f t="shared" si="5"/>
        <v>25080</v>
      </c>
    </row>
    <row r="50" spans="1:12" s="18" customFormat="1" ht="24.95" customHeight="1" x14ac:dyDescent="0.25">
      <c r="A50" s="19"/>
      <c r="B50" s="20"/>
      <c r="C50" s="21"/>
      <c r="D50" s="22"/>
      <c r="E50" s="20"/>
      <c r="F50" s="10"/>
      <c r="G50" s="10"/>
      <c r="H50" s="10"/>
      <c r="I50" s="10"/>
      <c r="J50" s="10"/>
      <c r="K50" s="10">
        <f>SUM(K5:K49)</f>
        <v>2889825.6599999983</v>
      </c>
      <c r="L50" s="23"/>
    </row>
    <row r="51" spans="1:12" s="18" customFormat="1" ht="21" customHeight="1" x14ac:dyDescent="0.25">
      <c r="A51" s="24"/>
    </row>
    <row r="52" spans="1:12" ht="15.75" customHeight="1" x14ac:dyDescent="0.2">
      <c r="A52" s="36" t="s">
        <v>59</v>
      </c>
      <c r="B52" s="36"/>
      <c r="C52" s="36"/>
      <c r="D52" s="36"/>
      <c r="E52" s="36"/>
      <c r="F52" s="36"/>
      <c r="G52" s="36"/>
      <c r="H52" s="36"/>
      <c r="I52" s="25">
        <f>K50</f>
        <v>2889825.6599999983</v>
      </c>
      <c r="J52" s="26"/>
      <c r="K52" s="27"/>
    </row>
    <row r="53" spans="1:12" ht="36" customHeight="1" x14ac:dyDescent="0.25">
      <c r="A53" s="37" t="s">
        <v>60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</row>
    <row r="54" spans="1:12" ht="15.75" x14ac:dyDescent="0.25">
      <c r="A54" s="38"/>
      <c r="B54" s="38"/>
      <c r="C54" s="38"/>
      <c r="D54" s="38"/>
      <c r="E54" s="28"/>
      <c r="F54" s="29"/>
      <c r="G54" s="30"/>
      <c r="H54" s="31"/>
      <c r="I54" s="32"/>
      <c r="J54" s="32"/>
      <c r="K54" s="32"/>
    </row>
    <row r="55" spans="1:12" ht="18.75" x14ac:dyDescent="0.3">
      <c r="A55" s="28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28"/>
    </row>
    <row r="56" spans="1:12" ht="15.7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18.75" x14ac:dyDescent="0.3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spans="1:12" x14ac:dyDescent="0.2">
      <c r="I58" s="35"/>
    </row>
  </sheetData>
  <mergeCells count="12">
    <mergeCell ref="A52:H52"/>
    <mergeCell ref="A53:K53"/>
    <mergeCell ref="A54:D54"/>
    <mergeCell ref="I1:K1"/>
    <mergeCell ref="A2:K2"/>
    <mergeCell ref="A3:A4"/>
    <mergeCell ref="B3:B4"/>
    <mergeCell ref="C3:C4"/>
    <mergeCell ref="D3:D4"/>
    <mergeCell ref="E3:E4"/>
    <mergeCell ref="F3:H3"/>
    <mergeCell ref="I3:K3"/>
  </mergeCells>
  <pageMargins left="0.7" right="0.7" top="0.75" bottom="0.75" header="0.3" footer="0.3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 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admin</cp:lastModifiedBy>
  <cp:revision>4</cp:revision>
  <dcterms:created xsi:type="dcterms:W3CDTF">2014-05-19T23:28:21Z</dcterms:created>
  <dcterms:modified xsi:type="dcterms:W3CDTF">2025-06-19T05:30:58Z</dcterms:modified>
</cp:coreProperties>
</file>