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<sst xmlns="http://schemas.openxmlformats.org/spreadsheetml/2006/main" count="30" uniqueCount="28">
  <si>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Приложение № 2
к запросу котировок в электронной форме 
от «___» __________ 202_ г. № ______</t>
  </si>
  <si>
    <t>Обоснование начальной (максимальной) цены Договора на поставку трубы и муфты для ГУП РБ "СИБАЙВОДОКАНАЛ"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</si>
  <si>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</si>
  <si>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</si>
  <si>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</si>
  <si>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</si>
  <si>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</si>
  <si>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</si>
  <si>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</si>
  <si>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</si>
  <si>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</si>
  <si>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</si>
  <si>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</si>
  <si>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</si>
  <si>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</si>
  <si>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</si>
  <si>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</si>
  <si>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rFont val="Times New Roman"/>
        <charset val="134"/>
      </rPr>
      <t xml:space="preserve">коэффициент вариации цен V (%)           </t>
    </r>
    <r>
      <rPr>
        <i/>
        <sz val="11"/>
        <rFont val="Times New Roman"/>
        <charset val="13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</si>
  <si>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</si>
  <si>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</si>
  <si>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 xml:space="preserve">  Труба </t>
  </si>
  <si>
    <t>в соответсвии с Техническим заданием</t>
  </si>
  <si>
    <t>шт</t>
  </si>
  <si>
    <t>Муфта</t>
  </si>
  <si>
    <t>Итого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</si>
  <si>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</si>
  <si>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</si>
  <si>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трубы и муфты для ГУП РБ "СИБАЙВОДОКАНАЛ"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</si>
</sst>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000"/>
    <numFmt numFmtId="182" formatCode="_-* #\ ##0.00\ _₽_-;\-* #\ ##0.00\ _₽_-;_-* &quot;-&quot;??\ _₽_-;_-@_-"/>
  </numFmts>
  <fonts count="29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134"/>
    </font>
    <font>
      <sz val="1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18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80" fontId="7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2" fontId="1" fillId="0" borderId="0" xfId="0" applyNumberFormat="1" applyFont="1"/>
    <xf numFmtId="180" fontId="1" fillId="0" borderId="0" xfId="0" applyNumberFormat="1" applyFont="1" applyAlignment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tretch>
          <a:fillRect/>
        </a:stretch>
      </xdr:blipFill>
      <xdr:spPr>
        <a:xfrm>
          <a:off x="10405745" y="3323590"/>
          <a:ext cx="590550" cy="34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2"/>
        <a:stretch>
          <a:fillRect/>
        </a:stretch>
      </xdr:blipFill>
      <xdr:spPr>
        <a:xfrm>
          <a:off x="9617075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Q10" sqref="Q10"/>
    </sheetView>
  </sheetViews>
  <sheetFormatPr defaultColWidth="9.13636363636364" defaultRowHeight="13"/>
  <cols>
    <col min="1" max="1" width="3.13636363636364" style="2" customWidth="1"/>
    <col min="2" max="2" width="31" style="2" customWidth="1"/>
    <col min="3" max="3" width="20.5727272727273" style="2" customWidth="1"/>
    <col min="4" max="4" width="5.85454545454545" style="2" customWidth="1"/>
    <col min="5" max="5" width="8.85454545454546" style="2" customWidth="1"/>
    <col min="6" max="6" width="15.5727272727273" style="2" customWidth="1"/>
    <col min="7" max="7" width="16.2818181818182" style="2" customWidth="1"/>
    <col min="8" max="8" width="15.8545454545455" style="2" customWidth="1"/>
    <col min="9" max="10" width="15.8545454545455" style="2" hidden="1" customWidth="1"/>
    <col min="11" max="11" width="18.1363636363636" style="2" customWidth="1"/>
    <col min="12" max="12" width="13.5727272727273" style="2" customWidth="1"/>
    <col min="13" max="13" width="10.2818181818182" style="2" customWidth="1"/>
    <col min="14" max="14" width="11.2818181818182" style="2" customWidth="1"/>
    <col min="15" max="15" width="16.2818181818182" style="2" customWidth="1"/>
    <col min="16" max="16384" width="9.13636363636364" style="2"/>
  </cols>
  <sheetData>
    <row r="1" ht="67.5" customHeight="1" spans="11:15">
      <c r="K1" s="15" t="s">
        <v>0</v>
      </c>
      <c r="L1" s="15"/>
      <c r="M1" s="15"/>
      <c r="N1" s="15"/>
      <c r="O1" s="15"/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9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4"/>
      <c r="J3" s="4"/>
      <c r="K3" s="20" t="s">
        <v>8</v>
      </c>
      <c r="L3" s="20"/>
      <c r="M3" s="20"/>
      <c r="N3" s="21" t="s">
        <v>9</v>
      </c>
      <c r="O3" s="21"/>
    </row>
    <row r="4" ht="144" customHeight="1" spans="1:15">
      <c r="A4" s="4"/>
      <c r="B4" s="4"/>
      <c r="C4" s="4"/>
      <c r="D4" s="4"/>
      <c r="E4" s="4"/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21" t="s">
        <v>18</v>
      </c>
      <c r="O4" s="21" t="s">
        <v>19</v>
      </c>
    </row>
    <row r="5" s="1" customFormat="1" ht="46.5" spans="1:15">
      <c r="A5" s="5">
        <v>1</v>
      </c>
      <c r="B5" s="6" t="s">
        <v>20</v>
      </c>
      <c r="C5" s="7" t="s">
        <v>21</v>
      </c>
      <c r="D5" s="8" t="s">
        <v>22</v>
      </c>
      <c r="E5" s="9">
        <v>52</v>
      </c>
      <c r="F5" s="10">
        <v>6500</v>
      </c>
      <c r="G5" s="10">
        <v>6250</v>
      </c>
      <c r="H5" s="10">
        <v>6800</v>
      </c>
      <c r="I5" s="10"/>
      <c r="J5" s="10"/>
      <c r="K5" s="10">
        <f t="shared" ref="K5:K6" si="0">AVERAGE(F5:H5)</f>
        <v>6516.66666666667</v>
      </c>
      <c r="L5" s="22">
        <f t="shared" ref="L5:L6" si="1">SQRT(((SUM((POWER(H5-K5,2)),(POWER(G5-K5,2)),(POWER(F5-K5,2)))/(COLUMNS(F5:H5)-1))))</f>
        <v>275.378527364305</v>
      </c>
      <c r="M5" s="22">
        <f t="shared" ref="M5:M6" si="2">L5/K5*100</f>
        <v>4.22575745316069</v>
      </c>
      <c r="N5" s="23">
        <f t="shared" ref="N5:N6" si="3">K5</f>
        <v>6516.66666666667</v>
      </c>
      <c r="O5" s="23">
        <f t="shared" ref="O5:O6" si="4">N5*E5</f>
        <v>338866.666666667</v>
      </c>
    </row>
    <row r="6" s="1" customFormat="1" ht="46.5" spans="1:15">
      <c r="A6" s="5">
        <v>2</v>
      </c>
      <c r="B6" s="6" t="s">
        <v>23</v>
      </c>
      <c r="C6" s="7" t="s">
        <v>21</v>
      </c>
      <c r="D6" s="8" t="s">
        <v>22</v>
      </c>
      <c r="E6" s="9">
        <v>56</v>
      </c>
      <c r="F6" s="10">
        <v>1020</v>
      </c>
      <c r="G6" s="10">
        <v>860</v>
      </c>
      <c r="H6" s="10">
        <v>1100</v>
      </c>
      <c r="I6" s="10"/>
      <c r="J6" s="10"/>
      <c r="K6" s="10">
        <f t="shared" si="0"/>
        <v>993.333333333333</v>
      </c>
      <c r="L6" s="22">
        <f t="shared" si="1"/>
        <v>122.202018532156</v>
      </c>
      <c r="M6" s="22">
        <f t="shared" si="2"/>
        <v>12.3022166307539</v>
      </c>
      <c r="N6" s="23">
        <f t="shared" si="3"/>
        <v>993.333333333333</v>
      </c>
      <c r="O6" s="23">
        <f t="shared" si="4"/>
        <v>55626.6666666667</v>
      </c>
    </row>
    <row r="7" s="1" customFormat="1" ht="21" customHeight="1" spans="1:17">
      <c r="A7" s="11" t="s">
        <v>24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4"/>
      <c r="O7" s="23">
        <v>394493.34</v>
      </c>
      <c r="Q7" s="30"/>
    </row>
    <row r="8" s="1" customFormat="1" ht="21" customHeight="1" spans="1:1">
      <c r="A8" s="5"/>
    </row>
    <row r="9" ht="15.75" customHeight="1" spans="1:15">
      <c r="A9" s="13" t="s">
        <v>25</v>
      </c>
      <c r="B9" s="13"/>
      <c r="C9" s="13"/>
      <c r="D9" s="13"/>
      <c r="E9" s="13"/>
      <c r="F9" s="13"/>
      <c r="G9" s="13"/>
      <c r="H9" s="13"/>
      <c r="I9" s="25"/>
      <c r="J9" s="25"/>
      <c r="K9" s="23">
        <f>O7</f>
        <v>394493.34</v>
      </c>
      <c r="L9" s="26" t="s">
        <v>26</v>
      </c>
      <c r="M9" s="26"/>
      <c r="N9" s="26"/>
      <c r="O9" s="27"/>
    </row>
    <row r="10" ht="34.5" customHeight="1" spans="1:15">
      <c r="A10" s="14" t="s">
        <v>27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ht="15.5" spans="1:15">
      <c r="A11" s="15"/>
      <c r="B11" s="15"/>
      <c r="C11" s="15"/>
      <c r="D11" s="15"/>
      <c r="E11" s="16"/>
      <c r="F11" s="17"/>
      <c r="G11" s="18"/>
      <c r="H11" s="19"/>
      <c r="I11" s="19"/>
      <c r="J11" s="19"/>
      <c r="K11" s="28"/>
      <c r="L11" s="28"/>
      <c r="M11" s="28"/>
      <c r="N11" s="28"/>
      <c r="O11" s="28"/>
    </row>
    <row r="12" ht="15.5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15.5" spans="1: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11:11">
      <c r="K15" s="29"/>
    </row>
  </sheetData>
  <mergeCells count="14">
    <mergeCell ref="K1:O1"/>
    <mergeCell ref="A2:O2"/>
    <mergeCell ref="F3:H3"/>
    <mergeCell ref="K3:M3"/>
    <mergeCell ref="N3:O3"/>
    <mergeCell ref="A7:N7"/>
    <mergeCell ref="A9:H9"/>
    <mergeCell ref="A10:O10"/>
    <mergeCell ref="A11:D1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департамент образования Сахалинской области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НМЦД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Диана</cp:lastModifiedBy>
  <cp:revision>3</cp:revision>
  <dcterms:created xsi:type="dcterms:W3CDTF">2014-05-19T23:28:00Z</dcterms:created>
  <dcterms:modified xsi:type="dcterms:W3CDTF">2025-06-18T03:37:00Z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11708D5AD4BF476880F9529D52C9E56C_13</vt:lpwstr>
  </property>
  <property fmtid="{D5CDD505-2E9C-101B-9397-08002B2CF9AE}" pid="3" name="KSOProductBuildVer">
    <vt:lpwstr>1049-12.2.0.21546</vt:lpwstr>
  </property>
</Properties>
</file>