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120" windowHeight="8040"/>
  </bookViews>
  <sheets>
    <sheet name="Лист1" sheetId="1" r:id="rId1"/>
  </sheets>
  <calcPr calcId="14562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1" i="1" l="1"/>
  <c r="AC15" i="1"/>
  <c r="AC16" i="1"/>
  <c r="AC17" i="1"/>
  <c r="AC18" i="1"/>
  <c r="AC19" i="1"/>
  <c r="AC20" i="1"/>
  <c r="AC14" i="1"/>
</calcChain>
</file>

<file path=xl/sharedStrings.xml><?xml version="1.0" encoding="utf-8"?>
<sst xmlns="http://schemas.openxmlformats.org/spreadsheetml/2006/main" count="267" uniqueCount="104">
  <si>
    <t xml:space="preserve">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</si>
  <si>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</si>
  <si>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</si>
  <si>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</si>
  <si>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</si>
  <si>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</si>
  <si>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</si>
  <si>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</si>
  <si>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</si>
  <si>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</si>
  <si>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</si>
  <si>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</si>
  <si>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</si>
  <si>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</si>
  <si>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</si>
  <si>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</si>
  <si>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</si>
  <si>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</si>
  <si>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</si>
  <si>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</si>
  <si>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</si>
  <si>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</si>
  <si>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</si>
  <si>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</si>
  <si>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</si>
  <si>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</si>
  <si>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</si>
  <si>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</si>
  <si>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</si>
  <si>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</si>
  <si>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</si>
  <si>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</si>
  <si>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</si>
  <si>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</si>
  <si>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</si>
  <si>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</si>
  <si>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</si>
  <si>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</si>
  <si>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</si>
  <si>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</si>
  <si>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</si>
  <si>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</si>
  <si>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</si>
  <si>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</si>
  <si>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</si>
  <si>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</si>
  <si>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1</t>
  </si>
  <si>
    <t>Соки</t>
  </si>
  <si>
    <t>кг</t>
  </si>
  <si>
    <t xml:space="preserve">79,00 </t>
  </si>
  <si>
    <t xml:space="preserve">82,95 </t>
  </si>
  <si>
    <t xml:space="preserve">86,90 </t>
  </si>
  <si>
    <t>2</t>
  </si>
  <si>
    <t>Томатная паста</t>
  </si>
  <si>
    <t xml:space="preserve">388,50 </t>
  </si>
  <si>
    <t xml:space="preserve">370,00 </t>
  </si>
  <si>
    <t xml:space="preserve">407,00 </t>
  </si>
  <si>
    <t>3</t>
  </si>
  <si>
    <t>Огурцы стерилизованные</t>
  </si>
  <si>
    <t xml:space="preserve">215,25 </t>
  </si>
  <si>
    <t xml:space="preserve">205,00 </t>
  </si>
  <si>
    <t xml:space="preserve">225,50 </t>
  </si>
  <si>
    <t>4</t>
  </si>
  <si>
    <t>Кукуруза консервированная</t>
  </si>
  <si>
    <t xml:space="preserve">283,50 </t>
  </si>
  <si>
    <t xml:space="preserve">270,00 </t>
  </si>
  <si>
    <t xml:space="preserve">297,00 </t>
  </si>
  <si>
    <t>5</t>
  </si>
  <si>
    <t>Горошек зеленый, консервированный</t>
  </si>
  <si>
    <t xml:space="preserve">152,25 </t>
  </si>
  <si>
    <t xml:space="preserve">145,00 </t>
  </si>
  <si>
    <t xml:space="preserve">159,50 </t>
  </si>
  <si>
    <t>6</t>
  </si>
  <si>
    <t>Джем плодово-ягодный</t>
  </si>
  <si>
    <t xml:space="preserve">231,00 </t>
  </si>
  <si>
    <t xml:space="preserve">220,00 </t>
  </si>
  <si>
    <t xml:space="preserve">242,00 </t>
  </si>
  <si>
    <t>7</t>
  </si>
  <si>
    <t>Фасоль консервированная</t>
  </si>
  <si>
    <t xml:space="preserve">241,50 </t>
  </si>
  <si>
    <t xml:space="preserve">230,00 </t>
  </si>
  <si>
    <t xml:space="preserve">253,00 </t>
  </si>
  <si>
    <t>8</t>
  </si>
  <si>
    <t>Детское фруктовое пюре в ассортименте</t>
  </si>
  <si>
    <t>680,60 
Контракт в ЕИС №1780100227421001748</t>
  </si>
  <si>
    <t>522,67 
Контракт в ЕИС №2170101005524000489</t>
  </si>
  <si>
    <t>660,00 
Контракт в ЕИС №2420100997022000022</t>
  </si>
  <si>
    <t>9</t>
  </si>
  <si>
    <t>Сок с содержанием витаминов и минералов в ассортименте</t>
  </si>
  <si>
    <t>л (дм³)</t>
  </si>
  <si>
    <t xml:space="preserve">115,00 </t>
  </si>
  <si>
    <t xml:space="preserve">120,75 </t>
  </si>
  <si>
    <t xml:space="preserve">126,50 </t>
  </si>
  <si>
    <t>Поставщик 1</t>
  </si>
  <si>
    <t>Поставщик 2</t>
  </si>
  <si>
    <t>Поставщик 3</t>
  </si>
  <si>
    <t>МАОУ "КСОШ-ДС"</t>
  </si>
  <si>
    <t>Используемый метод определения НМЦК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</si>
  <si>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</si>
  <si>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>Характеристики объекта закупки указаны в описании объекта закупки</t>
  </si>
  <si>
    <t>Средняя цена (руб.)</t>
  </si>
  <si>
    <t xml:space="preserve">Обоснование начальной (максимальной) цены договора          </t>
  </si>
  <si>
    <t>Дата подготовки обоснования НМЦ договора:10.06.2025</t>
  </si>
  <si>
    <t>На основании проведенного анализа рынка и расчетов, НМЦ договора составляет: 323 481,00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</si>
</sst>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Calibri"/>
      <charset val="204"/>
    </font>
    <font>
      <sz val="16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sz val="10.8"/>
      <color rgb="FF000000"/>
      <name val="Calibri"/>
      <charset val="204"/>
    </font>
    <font>
      <sz val="9"/>
      <color rgb="FF000000"/>
      <name val="Calibri"/>
      <charset val="204"/>
    </font>
    <font>
      <sz val="10.8"/>
      <color rgb="FF000000"/>
      <name val="Times New Roman"/>
      <charset val="204"/>
    </font>
    <font>
      <sz val="9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52">
    <xf numFmtId="0" fontId="0" fillId="0" borderId="0" xfId="0"/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2" fontId="1" fillId="0" borderId="0" xfId="0" applyNumberFormat="1" applyFont="1" applyFill="1" applyBorder="1"/>
    <xf numFmtId="2" fontId="1" fillId="0" borderId="1" xfId="0" applyNumberFormat="1" applyFont="1" applyFill="1" applyBorder="1"/>
    <xf numFmtId="164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99695</xdr:colOff>
      <xdr:row>8</xdr:row>
      <xdr:rowOff>802005</xdr:rowOff>
    </xdr:to>
    <xdr:pic>
      <xdr:nvPicPr>
        <xdr:cNvPr id="6" name="Изображени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1592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10</xdr:row>
      <xdr:rowOff>85725</xdr:rowOff>
    </xdr:from>
    <xdr:to>
      <xdr:col>28</xdr:col>
      <xdr:colOff>1600835</xdr:colOff>
      <xdr:row>11</xdr:row>
      <xdr:rowOff>42545</xdr:rowOff>
    </xdr:to>
    <xdr:pic>
      <xdr:nvPicPr>
        <xdr:cNvPr id="7" name="Изображение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6250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10</xdr:row>
      <xdr:rowOff>76200</xdr:rowOff>
    </xdr:from>
    <xdr:to>
      <xdr:col>25</xdr:col>
      <xdr:colOff>1190625</xdr:colOff>
      <xdr:row>11</xdr:row>
      <xdr:rowOff>30480</xdr:rowOff>
    </xdr:to>
    <xdr:pic>
      <xdr:nvPicPr>
        <xdr:cNvPr id="8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10</xdr:row>
      <xdr:rowOff>152399</xdr:rowOff>
    </xdr:from>
    <xdr:to>
      <xdr:col>26</xdr:col>
      <xdr:colOff>1362076</xdr:colOff>
      <xdr:row>11</xdr:row>
      <xdr:rowOff>37464</xdr:rowOff>
    </xdr:to>
    <xdr:pic>
      <xdr:nvPicPr>
        <xdr:cNvPr id="9" name="Pictur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akupki.gov.ru/epz/contract/contractCard/common-info.html?reestrNumber=2420100997022000022" TargetMode="External"/><Relationship Id="rId2" Type="http://schemas.openxmlformats.org/officeDocument/2006/relationships/hyperlink" Target="http://zakupki.gov.ru/epz/contract/contractCard/common-info.html?reestrNumber=2170101005524000489" TargetMode="External"/><Relationship Id="rId1" Type="http://schemas.openxmlformats.org/officeDocument/2006/relationships/hyperlink" Target="http://zakupki.gov.ru/epz/contract/contractCard/common-info.html?reestrNumber=1780100227421001748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tabSelected="1" view="pageBreakPreview" zoomScale="90" zoomScaleNormal="100" zoomScaleSheetLayoutView="90" workbookViewId="0">
      <selection activeCell="Z27" sqref="Z27"/>
    </sheetView>
  </sheetViews>
  <sheetFormatPr defaultColWidth="9" defaultRowHeight="15" x14ac:dyDescent="0.25"/>
  <cols>
    <col min="1" max="1" width="7.85546875" style="3" customWidth="1"/>
    <col min="2" max="2" width="20.85546875" style="3" customWidth="1"/>
    <col min="3" max="3" width="17.85546875" style="3" customWidth="1"/>
    <col min="4" max="4" width="11.5703125" style="3" customWidth="1"/>
    <col min="5" max="5" width="12.140625" style="3" customWidth="1"/>
    <col min="6" max="8" width="22" style="13" customWidth="1"/>
    <col min="9" max="25" width="22" style="13" hidden="1" customWidth="1"/>
    <col min="26" max="26" width="20.5703125" style="13" customWidth="1"/>
    <col min="27" max="27" width="23" style="13" customWidth="1"/>
    <col min="28" max="28" width="15.140625" style="13" customWidth="1"/>
    <col min="29" max="29" width="27.7109375" style="3" customWidth="1"/>
    <col min="30" max="30" width="18.42578125" style="3" customWidth="1"/>
    <col min="31" max="1024" width="9.140625" style="3" customWidth="1"/>
    <col min="1025" max="16384" width="9" style="3"/>
  </cols>
  <sheetData>
    <row r="1" spans="1:31" ht="15" customHeight="1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1" ht="15" customHeight="1" x14ac:dyDescent="0.25">
      <c r="A2" s="1"/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1" ht="36" customHeight="1" x14ac:dyDescent="0.3">
      <c r="A3" s="48" t="s">
        <v>101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31" ht="15" customHeight="1" x14ac:dyDescent="0.25">
      <c r="A4" s="1"/>
      <c r="B4" s="1"/>
      <c r="C4" s="1"/>
      <c r="D4" s="1"/>
      <c r="E4" s="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1" x14ac:dyDescent="0.25">
      <c r="A5" s="1"/>
      <c r="B5" s="1"/>
      <c r="C5" s="1"/>
      <c r="D5" s="1"/>
      <c r="E5" s="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</row>
    <row r="6" spans="1:31" ht="24.75" customHeight="1" x14ac:dyDescent="0.25">
      <c r="A6" s="27" t="s">
        <v>1</v>
      </c>
      <c r="B6" s="27"/>
      <c r="C6" s="49" t="s">
        <v>99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</row>
    <row r="7" spans="1:31" ht="42" customHeight="1" x14ac:dyDescent="0.25">
      <c r="A7" s="27" t="s">
        <v>97</v>
      </c>
      <c r="B7" s="27"/>
      <c r="C7" s="49" t="s">
        <v>98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31" ht="43.5" customHeight="1" x14ac:dyDescent="0.25">
      <c r="A8" s="45" t="s">
        <v>96</v>
      </c>
      <c r="B8" s="46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47"/>
    </row>
    <row r="9" spans="1:31" ht="125.25" customHeight="1" x14ac:dyDescent="0.25">
      <c r="A9" s="50" t="s">
        <v>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spans="1:31" ht="30" customHeight="1" x14ac:dyDescent="0.25">
      <c r="A10" s="27" t="s">
        <v>3</v>
      </c>
      <c r="B10" s="27" t="s">
        <v>4</v>
      </c>
      <c r="C10" s="27"/>
      <c r="D10" s="27" t="s">
        <v>5</v>
      </c>
      <c r="E10" s="51" t="s">
        <v>6</v>
      </c>
      <c r="F10" s="6" t="s">
        <v>93</v>
      </c>
      <c r="G10" s="6" t="s">
        <v>94</v>
      </c>
      <c r="H10" s="6" t="s">
        <v>95</v>
      </c>
      <c r="I10" s="6" t="s">
        <v>7</v>
      </c>
      <c r="J10" s="6" t="s">
        <v>8</v>
      </c>
      <c r="K10" s="6" t="s">
        <v>9</v>
      </c>
      <c r="L10" s="6" t="s">
        <v>10</v>
      </c>
      <c r="M10" s="6" t="s">
        <v>11</v>
      </c>
      <c r="N10" s="6" t="s">
        <v>12</v>
      </c>
      <c r="O10" s="6" t="s">
        <v>13</v>
      </c>
      <c r="P10" s="6" t="s">
        <v>14</v>
      </c>
      <c r="Q10" s="6" t="s">
        <v>15</v>
      </c>
      <c r="R10" s="6" t="s">
        <v>16</v>
      </c>
      <c r="S10" s="6" t="s">
        <v>17</v>
      </c>
      <c r="T10" s="6" t="s">
        <v>18</v>
      </c>
      <c r="U10" s="6" t="s">
        <v>19</v>
      </c>
      <c r="V10" s="6" t="s">
        <v>20</v>
      </c>
      <c r="W10" s="6" t="s">
        <v>21</v>
      </c>
      <c r="X10" s="6" t="s">
        <v>22</v>
      </c>
      <c r="Y10" s="6" t="s">
        <v>23</v>
      </c>
      <c r="Z10" s="7" t="s">
        <v>24</v>
      </c>
      <c r="AA10" s="7" t="s">
        <v>25</v>
      </c>
      <c r="AB10" s="51" t="s">
        <v>100</v>
      </c>
      <c r="AC10" s="8" t="s">
        <v>26</v>
      </c>
    </row>
    <row r="11" spans="1:31" ht="45" customHeight="1" x14ac:dyDescent="0.25">
      <c r="A11" s="27"/>
      <c r="B11" s="27"/>
      <c r="C11" s="27"/>
      <c r="D11" s="27"/>
      <c r="E11" s="51"/>
      <c r="F11" s="6" t="s">
        <v>27</v>
      </c>
      <c r="G11" s="6" t="s">
        <v>27</v>
      </c>
      <c r="H11" s="6" t="s">
        <v>27</v>
      </c>
      <c r="I11" s="6" t="s">
        <v>27</v>
      </c>
      <c r="J11" s="6" t="s">
        <v>27</v>
      </c>
      <c r="K11" s="6" t="s">
        <v>27</v>
      </c>
      <c r="L11" s="6" t="s">
        <v>27</v>
      </c>
      <c r="M11" s="6" t="s">
        <v>27</v>
      </c>
      <c r="N11" s="6" t="s">
        <v>27</v>
      </c>
      <c r="O11" s="6" t="s">
        <v>27</v>
      </c>
      <c r="P11" s="6" t="s">
        <v>27</v>
      </c>
      <c r="Q11" s="6" t="s">
        <v>27</v>
      </c>
      <c r="R11" s="6" t="s">
        <v>27</v>
      </c>
      <c r="S11" s="6" t="s">
        <v>27</v>
      </c>
      <c r="T11" s="6" t="s">
        <v>27</v>
      </c>
      <c r="U11" s="6" t="s">
        <v>27</v>
      </c>
      <c r="V11" s="6" t="s">
        <v>27</v>
      </c>
      <c r="W11" s="6" t="s">
        <v>27</v>
      </c>
      <c r="X11" s="6" t="s">
        <v>27</v>
      </c>
      <c r="Y11" s="6" t="s">
        <v>27</v>
      </c>
      <c r="Z11" s="9"/>
      <c r="AA11" s="9"/>
      <c r="AB11" s="51"/>
      <c r="AC11" s="10"/>
    </row>
    <row r="12" spans="1:31" ht="52.5" customHeight="1" x14ac:dyDescent="0.25">
      <c r="A12" s="11" t="s">
        <v>46</v>
      </c>
      <c r="B12" s="27" t="s">
        <v>47</v>
      </c>
      <c r="C12" s="27"/>
      <c r="D12" s="11" t="s">
        <v>48</v>
      </c>
      <c r="E12" s="12">
        <v>1000</v>
      </c>
      <c r="F12" s="6" t="s">
        <v>49</v>
      </c>
      <c r="G12" s="6" t="s">
        <v>50</v>
      </c>
      <c r="H12" s="6" t="s">
        <v>51</v>
      </c>
      <c r="I12" s="6" t="s">
        <v>28</v>
      </c>
      <c r="J12" s="6" t="s">
        <v>29</v>
      </c>
      <c r="K12" s="6" t="s">
        <v>30</v>
      </c>
      <c r="L12" s="6" t="s">
        <v>31</v>
      </c>
      <c r="M12" s="6" t="s">
        <v>32</v>
      </c>
      <c r="N12" s="6" t="s">
        <v>33</v>
      </c>
      <c r="O12" s="6" t="s">
        <v>34</v>
      </c>
      <c r="P12" s="6" t="s">
        <v>35</v>
      </c>
      <c r="Q12" s="6" t="s">
        <v>36</v>
      </c>
      <c r="R12" s="6" t="s">
        <v>37</v>
      </c>
      <c r="S12" s="6" t="s">
        <v>38</v>
      </c>
      <c r="T12" s="6" t="s">
        <v>39</v>
      </c>
      <c r="U12" s="6" t="s">
        <v>40</v>
      </c>
      <c r="V12" s="6" t="s">
        <v>41</v>
      </c>
      <c r="W12" s="6" t="s">
        <v>42</v>
      </c>
      <c r="X12" s="6" t="s">
        <v>43</v>
      </c>
      <c r="Y12" s="6" t="s">
        <v>44</v>
      </c>
      <c r="Z12" s="6">
        <v>3.95</v>
      </c>
      <c r="AA12" s="6">
        <v>4.76</v>
      </c>
      <c r="AB12" s="6">
        <v>82.95</v>
      </c>
      <c r="AC12" s="6">
        <v>82950</v>
      </c>
      <c r="AD12" s="13"/>
      <c r="AE12" s="13"/>
    </row>
    <row r="13" spans="1:31" ht="52.5" customHeight="1" x14ac:dyDescent="0.25">
      <c r="A13" s="11" t="s">
        <v>52</v>
      </c>
      <c r="B13" s="27" t="s">
        <v>53</v>
      </c>
      <c r="C13" s="27"/>
      <c r="D13" s="11" t="s">
        <v>48</v>
      </c>
      <c r="E13" s="12">
        <v>50</v>
      </c>
      <c r="F13" s="6" t="s">
        <v>54</v>
      </c>
      <c r="G13" s="6" t="s">
        <v>55</v>
      </c>
      <c r="H13" s="6" t="s">
        <v>56</v>
      </c>
      <c r="I13" s="6" t="s">
        <v>28</v>
      </c>
      <c r="J13" s="6" t="s">
        <v>29</v>
      </c>
      <c r="K13" s="6" t="s">
        <v>30</v>
      </c>
      <c r="L13" s="6" t="s">
        <v>31</v>
      </c>
      <c r="M13" s="6" t="s">
        <v>32</v>
      </c>
      <c r="N13" s="6" t="s">
        <v>33</v>
      </c>
      <c r="O13" s="6" t="s">
        <v>34</v>
      </c>
      <c r="P13" s="6" t="s">
        <v>35</v>
      </c>
      <c r="Q13" s="6" t="s">
        <v>36</v>
      </c>
      <c r="R13" s="6" t="s">
        <v>37</v>
      </c>
      <c r="S13" s="6" t="s">
        <v>38</v>
      </c>
      <c r="T13" s="6" t="s">
        <v>39</v>
      </c>
      <c r="U13" s="6" t="s">
        <v>40</v>
      </c>
      <c r="V13" s="6" t="s">
        <v>41</v>
      </c>
      <c r="W13" s="6" t="s">
        <v>42</v>
      </c>
      <c r="X13" s="6" t="s">
        <v>43</v>
      </c>
      <c r="Y13" s="6" t="s">
        <v>44</v>
      </c>
      <c r="Z13" s="6">
        <v>18.5</v>
      </c>
      <c r="AA13" s="6">
        <v>4.76</v>
      </c>
      <c r="AB13" s="6">
        <v>388.5</v>
      </c>
      <c r="AC13" s="6">
        <v>19425</v>
      </c>
      <c r="AD13" s="13"/>
      <c r="AE13" s="13"/>
    </row>
    <row r="14" spans="1:31" ht="52.5" customHeight="1" x14ac:dyDescent="0.25">
      <c r="A14" s="11" t="s">
        <v>57</v>
      </c>
      <c r="B14" s="27" t="s">
        <v>58</v>
      </c>
      <c r="C14" s="27"/>
      <c r="D14" s="11" t="s">
        <v>48</v>
      </c>
      <c r="E14" s="12">
        <v>150</v>
      </c>
      <c r="F14" s="6" t="s">
        <v>59</v>
      </c>
      <c r="G14" s="6" t="s">
        <v>60</v>
      </c>
      <c r="H14" s="6" t="s">
        <v>61</v>
      </c>
      <c r="I14" s="6" t="s">
        <v>28</v>
      </c>
      <c r="J14" s="6" t="s">
        <v>29</v>
      </c>
      <c r="K14" s="6" t="s">
        <v>30</v>
      </c>
      <c r="L14" s="6" t="s">
        <v>31</v>
      </c>
      <c r="M14" s="6" t="s">
        <v>32</v>
      </c>
      <c r="N14" s="6" t="s">
        <v>33</v>
      </c>
      <c r="O14" s="6" t="s">
        <v>34</v>
      </c>
      <c r="P14" s="6" t="s">
        <v>35</v>
      </c>
      <c r="Q14" s="6" t="s">
        <v>36</v>
      </c>
      <c r="R14" s="6" t="s">
        <v>37</v>
      </c>
      <c r="S14" s="6" t="s">
        <v>38</v>
      </c>
      <c r="T14" s="6" t="s">
        <v>39</v>
      </c>
      <c r="U14" s="6" t="s">
        <v>40</v>
      </c>
      <c r="V14" s="6" t="s">
        <v>41</v>
      </c>
      <c r="W14" s="6" t="s">
        <v>42</v>
      </c>
      <c r="X14" s="6" t="s">
        <v>43</v>
      </c>
      <c r="Y14" s="6" t="s">
        <v>44</v>
      </c>
      <c r="Z14" s="6">
        <v>10.25</v>
      </c>
      <c r="AA14" s="6">
        <v>4.76</v>
      </c>
      <c r="AB14" s="6">
        <v>215.25</v>
      </c>
      <c r="AC14" s="6">
        <f>SUM(E14*AB14)</f>
        <v>32287.5</v>
      </c>
      <c r="AD14" s="13"/>
      <c r="AE14" s="13"/>
    </row>
    <row r="15" spans="1:31" ht="52.5" customHeight="1" x14ac:dyDescent="0.25">
      <c r="A15" s="11" t="s">
        <v>62</v>
      </c>
      <c r="B15" s="27" t="s">
        <v>63</v>
      </c>
      <c r="C15" s="27"/>
      <c r="D15" s="11" t="s">
        <v>48</v>
      </c>
      <c r="E15" s="12">
        <v>110</v>
      </c>
      <c r="F15" s="6" t="s">
        <v>64</v>
      </c>
      <c r="G15" s="6" t="s">
        <v>65</v>
      </c>
      <c r="H15" s="6" t="s">
        <v>66</v>
      </c>
      <c r="I15" s="6" t="s">
        <v>28</v>
      </c>
      <c r="J15" s="6" t="s">
        <v>29</v>
      </c>
      <c r="K15" s="6" t="s">
        <v>30</v>
      </c>
      <c r="L15" s="6" t="s">
        <v>31</v>
      </c>
      <c r="M15" s="6" t="s">
        <v>32</v>
      </c>
      <c r="N15" s="6" t="s">
        <v>33</v>
      </c>
      <c r="O15" s="6" t="s">
        <v>34</v>
      </c>
      <c r="P15" s="6" t="s">
        <v>35</v>
      </c>
      <c r="Q15" s="6" t="s">
        <v>36</v>
      </c>
      <c r="R15" s="6" t="s">
        <v>37</v>
      </c>
      <c r="S15" s="6" t="s">
        <v>38</v>
      </c>
      <c r="T15" s="6" t="s">
        <v>39</v>
      </c>
      <c r="U15" s="6" t="s">
        <v>40</v>
      </c>
      <c r="V15" s="6" t="s">
        <v>41</v>
      </c>
      <c r="W15" s="6" t="s">
        <v>42</v>
      </c>
      <c r="X15" s="6" t="s">
        <v>43</v>
      </c>
      <c r="Y15" s="6" t="s">
        <v>44</v>
      </c>
      <c r="Z15" s="6">
        <v>13.5</v>
      </c>
      <c r="AA15" s="6">
        <v>4.76</v>
      </c>
      <c r="AB15" s="6">
        <v>283.5</v>
      </c>
      <c r="AC15" s="6">
        <f t="shared" ref="AC15:AC20" si="0">SUM(E15*AB15)</f>
        <v>31185</v>
      </c>
      <c r="AD15" s="13"/>
      <c r="AE15" s="13"/>
    </row>
    <row r="16" spans="1:31" ht="52.5" customHeight="1" x14ac:dyDescent="0.25">
      <c r="A16" s="11" t="s">
        <v>67</v>
      </c>
      <c r="B16" s="27" t="s">
        <v>68</v>
      </c>
      <c r="C16" s="27"/>
      <c r="D16" s="11" t="s">
        <v>48</v>
      </c>
      <c r="E16" s="12">
        <v>100</v>
      </c>
      <c r="F16" s="6" t="s">
        <v>69</v>
      </c>
      <c r="G16" s="6" t="s">
        <v>70</v>
      </c>
      <c r="H16" s="6" t="s">
        <v>71</v>
      </c>
      <c r="I16" s="6" t="s">
        <v>28</v>
      </c>
      <c r="J16" s="6" t="s">
        <v>29</v>
      </c>
      <c r="K16" s="6" t="s">
        <v>30</v>
      </c>
      <c r="L16" s="6" t="s">
        <v>31</v>
      </c>
      <c r="M16" s="6" t="s">
        <v>32</v>
      </c>
      <c r="N16" s="6" t="s">
        <v>33</v>
      </c>
      <c r="O16" s="6" t="s">
        <v>34</v>
      </c>
      <c r="P16" s="6" t="s">
        <v>35</v>
      </c>
      <c r="Q16" s="6" t="s">
        <v>36</v>
      </c>
      <c r="R16" s="6" t="s">
        <v>37</v>
      </c>
      <c r="S16" s="6" t="s">
        <v>38</v>
      </c>
      <c r="T16" s="6" t="s">
        <v>39</v>
      </c>
      <c r="U16" s="6" t="s">
        <v>40</v>
      </c>
      <c r="V16" s="6" t="s">
        <v>41</v>
      </c>
      <c r="W16" s="6" t="s">
        <v>42</v>
      </c>
      <c r="X16" s="6" t="s">
        <v>43</v>
      </c>
      <c r="Y16" s="6" t="s">
        <v>44</v>
      </c>
      <c r="Z16" s="6">
        <v>7.25</v>
      </c>
      <c r="AA16" s="6">
        <v>4.76</v>
      </c>
      <c r="AB16" s="6">
        <v>152.25</v>
      </c>
      <c r="AC16" s="6">
        <f t="shared" si="0"/>
        <v>15225</v>
      </c>
      <c r="AD16" s="13"/>
      <c r="AE16" s="13"/>
    </row>
    <row r="17" spans="1:31" ht="52.5" customHeight="1" x14ac:dyDescent="0.25">
      <c r="A17" s="11" t="s">
        <v>72</v>
      </c>
      <c r="B17" s="27" t="s">
        <v>73</v>
      </c>
      <c r="C17" s="27"/>
      <c r="D17" s="11" t="s">
        <v>48</v>
      </c>
      <c r="E17" s="12">
        <v>25</v>
      </c>
      <c r="F17" s="6" t="s">
        <v>74</v>
      </c>
      <c r="G17" s="6" t="s">
        <v>75</v>
      </c>
      <c r="H17" s="6" t="s">
        <v>76</v>
      </c>
      <c r="I17" s="6" t="s">
        <v>28</v>
      </c>
      <c r="J17" s="6" t="s">
        <v>29</v>
      </c>
      <c r="K17" s="6" t="s">
        <v>30</v>
      </c>
      <c r="L17" s="6" t="s">
        <v>31</v>
      </c>
      <c r="M17" s="6" t="s">
        <v>32</v>
      </c>
      <c r="N17" s="6" t="s">
        <v>33</v>
      </c>
      <c r="O17" s="6" t="s">
        <v>34</v>
      </c>
      <c r="P17" s="6" t="s">
        <v>35</v>
      </c>
      <c r="Q17" s="6" t="s">
        <v>36</v>
      </c>
      <c r="R17" s="6" t="s">
        <v>37</v>
      </c>
      <c r="S17" s="6" t="s">
        <v>38</v>
      </c>
      <c r="T17" s="6" t="s">
        <v>39</v>
      </c>
      <c r="U17" s="6" t="s">
        <v>40</v>
      </c>
      <c r="V17" s="6" t="s">
        <v>41</v>
      </c>
      <c r="W17" s="6" t="s">
        <v>42</v>
      </c>
      <c r="X17" s="6" t="s">
        <v>43</v>
      </c>
      <c r="Y17" s="6" t="s">
        <v>44</v>
      </c>
      <c r="Z17" s="6">
        <v>11</v>
      </c>
      <c r="AA17" s="6">
        <v>4.76</v>
      </c>
      <c r="AB17" s="6">
        <v>231</v>
      </c>
      <c r="AC17" s="6">
        <f t="shared" si="0"/>
        <v>5775</v>
      </c>
      <c r="AD17" s="13"/>
      <c r="AE17" s="13"/>
    </row>
    <row r="18" spans="1:31" ht="52.5" customHeight="1" x14ac:dyDescent="0.25">
      <c r="A18" s="11" t="s">
        <v>77</v>
      </c>
      <c r="B18" s="27" t="s">
        <v>78</v>
      </c>
      <c r="C18" s="27"/>
      <c r="D18" s="11" t="s">
        <v>48</v>
      </c>
      <c r="E18" s="12">
        <v>30</v>
      </c>
      <c r="F18" s="6" t="s">
        <v>79</v>
      </c>
      <c r="G18" s="6" t="s">
        <v>80</v>
      </c>
      <c r="H18" s="6" t="s">
        <v>81</v>
      </c>
      <c r="I18" s="6" t="s">
        <v>28</v>
      </c>
      <c r="J18" s="6" t="s">
        <v>29</v>
      </c>
      <c r="K18" s="6" t="s">
        <v>30</v>
      </c>
      <c r="L18" s="6" t="s">
        <v>31</v>
      </c>
      <c r="M18" s="6" t="s">
        <v>32</v>
      </c>
      <c r="N18" s="6" t="s">
        <v>33</v>
      </c>
      <c r="O18" s="6" t="s">
        <v>34</v>
      </c>
      <c r="P18" s="6" t="s">
        <v>35</v>
      </c>
      <c r="Q18" s="6" t="s">
        <v>36</v>
      </c>
      <c r="R18" s="6" t="s">
        <v>37</v>
      </c>
      <c r="S18" s="6" t="s">
        <v>38</v>
      </c>
      <c r="T18" s="6" t="s">
        <v>39</v>
      </c>
      <c r="U18" s="6" t="s">
        <v>40</v>
      </c>
      <c r="V18" s="6" t="s">
        <v>41</v>
      </c>
      <c r="W18" s="6" t="s">
        <v>42</v>
      </c>
      <c r="X18" s="6" t="s">
        <v>43</v>
      </c>
      <c r="Y18" s="6" t="s">
        <v>44</v>
      </c>
      <c r="Z18" s="6">
        <v>11.5</v>
      </c>
      <c r="AA18" s="6">
        <v>4.76</v>
      </c>
      <c r="AB18" s="6">
        <v>241.5</v>
      </c>
      <c r="AC18" s="6">
        <f t="shared" si="0"/>
        <v>7245</v>
      </c>
      <c r="AD18" s="13"/>
      <c r="AE18" s="13"/>
    </row>
    <row r="19" spans="1:31" ht="52.5" customHeight="1" x14ac:dyDescent="0.25">
      <c r="A19" s="11" t="s">
        <v>82</v>
      </c>
      <c r="B19" s="27" t="s">
        <v>83</v>
      </c>
      <c r="C19" s="27"/>
      <c r="D19" s="11" t="s">
        <v>48</v>
      </c>
      <c r="E19" s="12">
        <v>150</v>
      </c>
      <c r="F19" s="24" t="s">
        <v>84</v>
      </c>
      <c r="G19" s="25" t="s">
        <v>85</v>
      </c>
      <c r="H19" s="26" t="s">
        <v>86</v>
      </c>
      <c r="I19" s="6" t="s">
        <v>28</v>
      </c>
      <c r="J19" s="6" t="s">
        <v>29</v>
      </c>
      <c r="K19" s="6" t="s">
        <v>30</v>
      </c>
      <c r="L19" s="6" t="s">
        <v>31</v>
      </c>
      <c r="M19" s="6" t="s">
        <v>32</v>
      </c>
      <c r="N19" s="6" t="s">
        <v>33</v>
      </c>
      <c r="O19" s="6" t="s">
        <v>34</v>
      </c>
      <c r="P19" s="6" t="s">
        <v>35</v>
      </c>
      <c r="Q19" s="6" t="s">
        <v>36</v>
      </c>
      <c r="R19" s="6" t="s">
        <v>37</v>
      </c>
      <c r="S19" s="6" t="s">
        <v>38</v>
      </c>
      <c r="T19" s="6" t="s">
        <v>39</v>
      </c>
      <c r="U19" s="6" t="s">
        <v>40</v>
      </c>
      <c r="V19" s="6" t="s">
        <v>41</v>
      </c>
      <c r="W19" s="6" t="s">
        <v>42</v>
      </c>
      <c r="X19" s="6" t="s">
        <v>43</v>
      </c>
      <c r="Y19" s="6" t="s">
        <v>44</v>
      </c>
      <c r="Z19" s="6">
        <v>85.85</v>
      </c>
      <c r="AA19" s="6">
        <v>13.82</v>
      </c>
      <c r="AB19" s="6">
        <v>621.09</v>
      </c>
      <c r="AC19" s="6">
        <f t="shared" si="0"/>
        <v>93163.5</v>
      </c>
      <c r="AD19" s="13"/>
      <c r="AE19" s="13"/>
    </row>
    <row r="20" spans="1:31" ht="52.5" customHeight="1" x14ac:dyDescent="0.25">
      <c r="A20" s="11" t="s">
        <v>87</v>
      </c>
      <c r="B20" s="27" t="s">
        <v>88</v>
      </c>
      <c r="C20" s="27"/>
      <c r="D20" s="11" t="s">
        <v>89</v>
      </c>
      <c r="E20" s="12">
        <v>300</v>
      </c>
      <c r="F20" s="6" t="s">
        <v>90</v>
      </c>
      <c r="G20" s="6" t="s">
        <v>91</v>
      </c>
      <c r="H20" s="6" t="s">
        <v>92</v>
      </c>
      <c r="I20" s="6" t="s">
        <v>28</v>
      </c>
      <c r="J20" s="6" t="s">
        <v>29</v>
      </c>
      <c r="K20" s="6" t="s">
        <v>30</v>
      </c>
      <c r="L20" s="6" t="s">
        <v>31</v>
      </c>
      <c r="M20" s="6" t="s">
        <v>32</v>
      </c>
      <c r="N20" s="6" t="s">
        <v>33</v>
      </c>
      <c r="O20" s="6" t="s">
        <v>34</v>
      </c>
      <c r="P20" s="6" t="s">
        <v>35</v>
      </c>
      <c r="Q20" s="6" t="s">
        <v>36</v>
      </c>
      <c r="R20" s="6" t="s">
        <v>37</v>
      </c>
      <c r="S20" s="6" t="s">
        <v>38</v>
      </c>
      <c r="T20" s="6" t="s">
        <v>39</v>
      </c>
      <c r="U20" s="6" t="s">
        <v>40</v>
      </c>
      <c r="V20" s="6" t="s">
        <v>41</v>
      </c>
      <c r="W20" s="6" t="s">
        <v>42</v>
      </c>
      <c r="X20" s="6" t="s">
        <v>43</v>
      </c>
      <c r="Y20" s="6" t="s">
        <v>44</v>
      </c>
      <c r="Z20" s="6">
        <v>5.75</v>
      </c>
      <c r="AA20" s="6">
        <v>4.76</v>
      </c>
      <c r="AB20" s="6">
        <v>120.75</v>
      </c>
      <c r="AC20" s="6">
        <f t="shared" si="0"/>
        <v>36225</v>
      </c>
      <c r="AD20" s="13"/>
      <c r="AE20" s="13"/>
    </row>
    <row r="21" spans="1:31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B21" s="11" t="s">
        <v>45</v>
      </c>
      <c r="AC21" s="6">
        <f>SUM(AC12:AC20)</f>
        <v>323481</v>
      </c>
    </row>
    <row r="22" spans="1:31" x14ac:dyDescent="0.25">
      <c r="A22" s="31" t="s">
        <v>103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/>
    </row>
    <row r="23" spans="1:31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pans="1:31" x14ac:dyDescent="0.25">
      <c r="A24" s="35" t="s">
        <v>102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  <row r="25" spans="1:3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spans="1:3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1:31" ht="15.75" thickBot="1" x14ac:dyDescent="0.3">
      <c r="A27" s="1"/>
      <c r="B27" s="1"/>
      <c r="C27" s="1"/>
      <c r="D27" s="1"/>
      <c r="E27" s="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31" ht="15.75" thickBot="1" x14ac:dyDescent="0.3">
      <c r="A28" s="37"/>
      <c r="B28" s="38"/>
      <c r="C28" s="38"/>
      <c r="D28" s="1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31" x14ac:dyDescent="0.25">
      <c r="A29" s="39"/>
      <c r="B29" s="40"/>
      <c r="C29" s="40"/>
      <c r="D29" s="15"/>
      <c r="E29" s="1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31" ht="15.75" thickBot="1" x14ac:dyDescent="0.3">
      <c r="A30" s="41"/>
      <c r="B30" s="42"/>
      <c r="C30" s="42"/>
      <c r="D30" s="17"/>
      <c r="E30" s="1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31" x14ac:dyDescent="0.25">
      <c r="A31" s="43"/>
      <c r="B31" s="44"/>
      <c r="C31" s="44"/>
      <c r="D31" s="18"/>
      <c r="E31" s="1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31" ht="16.5" thickBot="1" x14ac:dyDescent="0.3">
      <c r="A32" s="28"/>
      <c r="B32" s="29"/>
      <c r="C32" s="29"/>
      <c r="D32" s="19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3"/>
      <c r="AA32" s="3"/>
      <c r="AB32" s="3"/>
    </row>
    <row r="33" spans="1:28" ht="15.75" x14ac:dyDescent="0.25">
      <c r="A33" s="22"/>
      <c r="B33" s="22"/>
      <c r="C33" s="22"/>
      <c r="D33" s="22"/>
      <c r="E33" s="2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3"/>
      <c r="AA33" s="3"/>
      <c r="AB33" s="3"/>
    </row>
    <row r="34" spans="1:28" ht="15.75" x14ac:dyDescent="0.25">
      <c r="A34" s="23" t="s">
        <v>0</v>
      </c>
    </row>
  </sheetData>
  <mergeCells count="32">
    <mergeCell ref="B12:C12"/>
    <mergeCell ref="A9:AC9"/>
    <mergeCell ref="A10:A11"/>
    <mergeCell ref="B10:C11"/>
    <mergeCell ref="D10:D11"/>
    <mergeCell ref="E10:E11"/>
    <mergeCell ref="AB10:AB11"/>
    <mergeCell ref="A8:AC8"/>
    <mergeCell ref="A3:AC3"/>
    <mergeCell ref="A6:B6"/>
    <mergeCell ref="C6:AC6"/>
    <mergeCell ref="A7:B7"/>
    <mergeCell ref="C7:AC7"/>
    <mergeCell ref="A32:C32"/>
    <mergeCell ref="A21:Z21"/>
    <mergeCell ref="A22:AC22"/>
    <mergeCell ref="A23:AC23"/>
    <mergeCell ref="A24:AC24"/>
    <mergeCell ref="A25:AC25"/>
    <mergeCell ref="A26:AC26"/>
    <mergeCell ref="A28:C28"/>
    <mergeCell ref="A29:C29"/>
    <mergeCell ref="A30:C30"/>
    <mergeCell ref="A31:C31"/>
    <mergeCell ref="B18:C18"/>
    <mergeCell ref="B19:C19"/>
    <mergeCell ref="B20:C20"/>
    <mergeCell ref="B13:C13"/>
    <mergeCell ref="B14:C14"/>
    <mergeCell ref="B15:C15"/>
    <mergeCell ref="B16:C16"/>
    <mergeCell ref="B17:C17"/>
  </mergeCells>
  <hyperlinks>
    <hyperlink ref="F19" r:id="rId1"/>
    <hyperlink ref="G19" r:id="rId2"/>
    <hyperlink ref="H19" r:id="rId3"/>
  </hyperlinks>
  <pageMargins left="0.39370078740157483" right="0.39370078740157483" top="0.39370078740157483" bottom="0.39370078740157483" header="0" footer="0"/>
  <pageSetup paperSize="9" scale="62" fitToHeight="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2025-06-17T06:30:08Z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