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rist2\Desktop\Закупки по 223-ФЗ Спецобслуживание плюс\!2025 год\Торги\ГСМ - топливо (бензин 95) - 2-е полугодие 2025\"/>
    </mc:Choice>
  </mc:AlternateContent>
  <bookViews>
    <workbookView xWindow="0" yWindow="0" windowWidth="23595" windowHeight="7515"/>
  </bookViews>
  <sheets>
    <sheet name="НМЦД" sheetId="1" r:id="rId1"/>
  </sheets>
  <calcPr calcId="152511"/>
</workbook>
</file>

<file path=xl/calcChain.xml><?xml version="1.0" encoding="utf-8"?>
<calcChain xmlns="http://schemas.openxmlformats.org/spreadsheetml/2006/main">
  <c r="K5" i="1" l="1"/>
  <c r="L5" i="1" s="1"/>
  <c r="M5" i="1" s="1"/>
  <c r="N5" i="1" l="1"/>
  <c r="O5" i="1" s="1"/>
  <c r="O6" i="1" l="1"/>
  <c r="K8" i="1" s="1"/>
</calcChain>
</file>

<file path=xl/sharedStrings.xml><?xml version="1.0" encoding="utf-8"?>
<sst xmlns="http://schemas.openxmlformats.org/spreadsheetml/2006/main" count="25" uniqueCount="25">
  <si>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</si>
  <si>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</si>
  <si>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</si>
  <si>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</si>
  <si>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</si>
  <si>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</si>
  <si>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</si>
  <si>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</si>
  <si>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</si>
  <si>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</si>
  <si>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</si>
  <si>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</si>
  <si>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</si>
  <si>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</si>
  <si>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</si>
  <si>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</si>
  <si>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</si>
  <si>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</si>
  <si>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</si>
  <si>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</si>
  <si>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</si>
  <si>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 xml:space="preserve">Приложение № 2                                               </t>
  </si>
  <si>
    <t>Обоснование начальной (максимальной) цены Договора на поставку горюче-смазочных материалов (ГСМ) с использованием пластиковых карт через сеть АЗС</t>
  </si>
  <si>
    <t>Бензин автомобильный АИ-95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</si>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</sst>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16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/>
    <xf numFmtId="0" fontId="2" fillId="0" borderId="0" xfId="0" applyFont="1" applyAlignment="1"/>
    <xf numFmtId="0" fontId="11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4" zoomScaleNormal="100" workbookViewId="0">
      <selection activeCell="K14" sqref="K14"/>
    </sheetView>
  </sheetViews>
  <sheetFormatPr defaultColWidth="9.140625" defaultRowHeight="12.75" x14ac:dyDescent="0.2"/>
  <cols>
    <col min="1" max="1" width="3.140625" style="1" bestFit="1" customWidth="1"/>
    <col min="2" max="2" width="31.42578125" style="1" customWidth="1"/>
    <col min="3" max="3" width="20.5703125" style="1" bestFit="1" customWidth="1"/>
    <col min="4" max="4" width="7.85546875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7.42578125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30"/>
      <c r="L1" s="30"/>
      <c r="M1" s="31" t="s">
        <v>21</v>
      </c>
      <c r="N1" s="32"/>
      <c r="O1" s="32"/>
    </row>
    <row r="2" spans="1:15" ht="39.75" customHeight="1" x14ac:dyDescent="0.2">
      <c r="A2" s="35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51" customHeight="1" x14ac:dyDescent="0.2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/>
      <c r="H3" s="37"/>
      <c r="I3" s="2"/>
      <c r="J3" s="2"/>
      <c r="K3" s="39" t="s">
        <v>6</v>
      </c>
      <c r="L3" s="39"/>
      <c r="M3" s="39"/>
      <c r="N3" s="40" t="s">
        <v>7</v>
      </c>
      <c r="O3" s="40"/>
    </row>
    <row r="4" spans="1:15" ht="144" customHeight="1" x14ac:dyDescent="0.2">
      <c r="A4" s="37"/>
      <c r="B4" s="38"/>
      <c r="C4" s="37"/>
      <c r="D4" s="38"/>
      <c r="E4" s="38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31.5" x14ac:dyDescent="0.25">
      <c r="A5" s="21">
        <v>1</v>
      </c>
      <c r="B5" s="28" t="s">
        <v>23</v>
      </c>
      <c r="C5" s="26" t="s">
        <v>20</v>
      </c>
      <c r="D5" s="25" t="s">
        <v>24</v>
      </c>
      <c r="E5" s="28">
        <v>20000</v>
      </c>
      <c r="F5" s="29">
        <v>59.72</v>
      </c>
      <c r="G5" s="7">
        <v>63.4</v>
      </c>
      <c r="H5" s="7">
        <v>65.5</v>
      </c>
      <c r="I5" s="7"/>
      <c r="J5" s="7"/>
      <c r="K5" s="7">
        <f t="shared" ref="K5" si="0">AVERAGE(F5:H5)</f>
        <v>62.873333333333335</v>
      </c>
      <c r="L5" s="9">
        <f t="shared" ref="L5" si="1">SQRT(((SUM((POWER(H5-K5,2)),(POWER(G5-K5,2)),(POWER(F5-K5,2)))/(COLUMNS(F5:H5)-1))))</f>
        <v>2.9257705537743961</v>
      </c>
      <c r="M5" s="9">
        <f t="shared" ref="M5" si="2">L5/K5*100</f>
        <v>4.653436359518178</v>
      </c>
      <c r="N5" s="10">
        <f t="shared" ref="N5" si="3">ROUND(K5,2)</f>
        <v>62.87</v>
      </c>
      <c r="O5" s="10">
        <f t="shared" ref="O5" si="4">N5*E5</f>
        <v>1257400</v>
      </c>
    </row>
    <row r="6" spans="1:15" ht="15.75" x14ac:dyDescent="0.2">
      <c r="A6" s="21"/>
      <c r="B6" s="20"/>
      <c r="C6" s="6"/>
      <c r="D6" s="27"/>
      <c r="E6" s="20"/>
      <c r="F6" s="7"/>
      <c r="G6" s="8"/>
      <c r="H6" s="7"/>
      <c r="I6" s="7"/>
      <c r="J6" s="7"/>
      <c r="K6" s="7"/>
      <c r="L6" s="9"/>
      <c r="M6" s="9"/>
      <c r="N6" s="10"/>
      <c r="O6" s="10">
        <f>SUM(O5:O5)</f>
        <v>1257400</v>
      </c>
    </row>
    <row r="7" spans="1:15" ht="15.75" x14ac:dyDescent="0.2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">
      <c r="A8" s="33" t="s">
        <v>18</v>
      </c>
      <c r="B8" s="33"/>
      <c r="C8" s="33"/>
      <c r="D8" s="33"/>
      <c r="E8" s="33"/>
      <c r="F8" s="33"/>
      <c r="G8" s="33"/>
      <c r="H8" s="33"/>
      <c r="I8" s="11"/>
      <c r="J8" s="11"/>
      <c r="K8" s="10">
        <f>O6</f>
        <v>1257400</v>
      </c>
      <c r="L8" s="12" t="s">
        <v>19</v>
      </c>
      <c r="M8" s="12"/>
      <c r="N8" s="12"/>
      <c r="O8" s="13"/>
    </row>
    <row r="9" spans="1:15" ht="15.75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ht="15.75" x14ac:dyDescent="0.25">
      <c r="A10" s="32"/>
      <c r="B10" s="32"/>
      <c r="C10" s="32"/>
      <c r="D10" s="32"/>
      <c r="E10" s="14"/>
      <c r="F10" s="15"/>
      <c r="G10" s="16"/>
      <c r="H10" s="17"/>
      <c r="I10" s="17"/>
      <c r="J10" s="17"/>
      <c r="K10" s="18"/>
      <c r="L10" s="18"/>
      <c r="M10" s="18"/>
      <c r="N10" s="18"/>
      <c r="O10" s="18"/>
    </row>
    <row r="11" spans="1:15" ht="18.75" x14ac:dyDescent="0.3">
      <c r="A11" s="14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14"/>
    </row>
    <row r="12" spans="1:15" ht="15.75" x14ac:dyDescent="0.25">
      <c r="A12" s="14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14"/>
    </row>
    <row r="13" spans="1:15" ht="18.7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 x14ac:dyDescent="0.2">
      <c r="K14" s="19"/>
    </row>
  </sheetData>
  <mergeCells count="13">
    <mergeCell ref="M1:O1"/>
    <mergeCell ref="A8:H8"/>
    <mergeCell ref="A9:O9"/>
    <mergeCell ref="A10:D10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yurist2</cp:lastModifiedBy>
  <cp:revision>3</cp:revision>
  <cp:lastPrinted>2025-02-25T09:40:50Z</cp:lastPrinted>
  <dcterms:created xsi:type="dcterms:W3CDTF">2014-05-19T23:28:21Z</dcterms:created>
  <dcterms:modified xsi:type="dcterms:W3CDTF">2025-06-09T03:38:44Z</dcterms:modified>
</cp:coreProperties>
</file>