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Обмен\Сергей\заявки 223 фз\2025\Совместные\то сплит систем\"/>
    </mc:Choice>
  </mc:AlternateContent>
  <bookViews>
    <workbookView xWindow="120" yWindow="120" windowWidth="9720" windowHeight="7320"/>
  </bookViews>
  <sheets>
    <sheet name="ОБОСНОВАНИЕ" sheetId="3" r:id="rId1"/>
  </sheets>
  <calcPr calcId="162913"/>
</workbook>
</file>

<file path=xl/calcChain.xml><?xml version="1.0" encoding="utf-8"?>
<calcChain xmlns="http://schemas.openxmlformats.org/spreadsheetml/2006/main">
  <c r="M9" i="3" l="1"/>
  <c r="M8" i="3"/>
  <c r="M10" i="3" l="1"/>
  <c r="J9" i="3" l="1"/>
  <c r="J8" i="3" l="1"/>
</calcChain>
</file>

<file path=xl/sharedStrings.xml><?xml version="1.0" encoding="utf-8"?>
<sst xmlns="http://schemas.openxmlformats.org/spreadsheetml/2006/main" count="33" uniqueCount="30">
  <si>
    <t>Коэффициент вариации</t>
  </si>
  <si>
    <t>Количество источников ценовой информации</t>
  </si>
  <si>
    <t>Количество</t>
  </si>
  <si>
    <t>Ед. измерения</t>
  </si>
  <si>
    <t>№ п/п</t>
  </si>
  <si>
    <t>Средняя цена, руб.</t>
  </si>
  <si>
    <t>Начальная (максимальная) цена гражданско-правового договора, руб.</t>
  </si>
  <si>
    <t>ОБОСНОВАНИЕ НАЧАЛЬНОЙ (МАКСИМАЛЬНОЙ) ЦЕНЫ ГРАЖДАНСКО-ПРАВОВОГО ДОГОВОРА</t>
  </si>
  <si>
    <t>Наименование товара</t>
  </si>
  <si>
    <t>Основные характеристики объекта закупки</t>
  </si>
  <si>
    <t>Цены поставщиков за единицу товара, рублей</t>
  </si>
  <si>
    <t>итого</t>
  </si>
  <si>
    <t>___________</t>
  </si>
  <si>
    <t>Чурсин С. А.</t>
  </si>
  <si>
    <t>(должность)</t>
  </si>
  <si>
    <t xml:space="preserve">  (подпись)</t>
  </si>
  <si>
    <t>(ФИО)</t>
  </si>
  <si>
    <r>
      <t xml:space="preserve"> Используемый метод: </t>
    </r>
    <r>
      <rPr>
        <sz val="10"/>
        <rFont val="Times New Roman"/>
        <family val="1"/>
        <charset val="204"/>
      </rPr>
      <t xml:space="preserve">расчет по методу сопоставимых рыночных цен (анализа рынка) </t>
    </r>
  </si>
  <si>
    <t>Ведущий специалист по закупкам</t>
  </si>
  <si>
    <t>на оказание услуг по техническому обслуживанию сплит-систем</t>
  </si>
  <si>
    <t>Дата подготовки обоснования НМЦД 26.05.2025 г.</t>
  </si>
  <si>
    <t>условная единица</t>
  </si>
  <si>
    <t>согласно технического задания</t>
  </si>
  <si>
    <t>Заправка фреоном сплит-системы</t>
  </si>
  <si>
    <t>Коммерческое предложение б/н от 20.05.2025 г.</t>
  </si>
  <si>
    <t>Коммерческое предложение б/н от 17.05.2025 г.</t>
  </si>
  <si>
    <t>Принятая цена*</t>
  </si>
  <si>
    <t xml:space="preserve"> *</t>
  </si>
  <si>
    <t>В соответствии с п. 30.2 Положения о закупке в связи с имеющимся объемом  финансового обеспечения на данную закупку заказчиком принято решение при формировании НМЦК принять за основу минимальное предложение потенциального участника закупки равное =308000 руб.</t>
  </si>
  <si>
    <t>Техническое обслуживание сплит-системы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</si>
</sst>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Arial"/>
      <family val="2"/>
      <charset val="204"/>
    </font>
    <font>
      <u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Border="1"/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0" xfId="0" applyFont="1"/>
    <xf numFmtId="0" fontId="11" fillId="0" borderId="0" xfId="0" applyFont="1" applyBorder="1" applyAlignment="1"/>
    <xf numFmtId="0" fontId="12" fillId="0" borderId="0" xfId="0" applyFont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tabSelected="1" zoomScaleNormal="100" workbookViewId="0">
      <selection activeCell="I31" sqref="I31"/>
    </sheetView>
  </sheetViews>
  <sheetFormatPr defaultRowHeight="12.75" x14ac:dyDescent="0.2"/>
  <cols>
    <col min="1" max="1" width="5" customWidth="1"/>
    <col min="2" max="2" width="22.42578125" customWidth="1"/>
    <col min="3" max="3" width="28.7109375" customWidth="1"/>
    <col min="4" max="4" width="10" customWidth="1"/>
    <col min="5" max="5" width="11.28515625" customWidth="1"/>
    <col min="6" max="6" width="11.85546875" customWidth="1"/>
    <col min="7" max="7" width="12.5703125" customWidth="1"/>
    <col min="8" max="8" width="12.7109375" customWidth="1"/>
    <col min="9" max="9" width="12.28515625" customWidth="1"/>
    <col min="10" max="10" width="12.5703125" customWidth="1"/>
    <col min="11" max="12" width="9.7109375" customWidth="1"/>
    <col min="13" max="13" width="16" customWidth="1"/>
    <col min="14" max="21" width="9.140625" style="4"/>
  </cols>
  <sheetData>
    <row r="2" spans="1:21" ht="22.5" customHeight="1" x14ac:dyDescent="0.2">
      <c r="A2" s="21" t="s">
        <v>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21" ht="18" customHeight="1" x14ac:dyDescent="0.2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21" ht="19.5" customHeight="1" x14ac:dyDescent="0.2">
      <c r="A4" s="23" t="s">
        <v>17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21" ht="15.75" customHeight="1" x14ac:dyDescent="0.2">
      <c r="A5" s="22" t="s">
        <v>4</v>
      </c>
      <c r="B5" s="22" t="s">
        <v>8</v>
      </c>
      <c r="C5" s="22" t="s">
        <v>9</v>
      </c>
      <c r="D5" s="25" t="s">
        <v>3</v>
      </c>
      <c r="E5" s="22" t="s">
        <v>2</v>
      </c>
      <c r="F5" s="22" t="s">
        <v>1</v>
      </c>
      <c r="G5" s="22" t="s">
        <v>10</v>
      </c>
      <c r="H5" s="22"/>
      <c r="I5" s="22"/>
      <c r="J5" s="22" t="s">
        <v>0</v>
      </c>
      <c r="K5" s="22" t="s">
        <v>5</v>
      </c>
      <c r="L5" s="22" t="s">
        <v>26</v>
      </c>
      <c r="M5" s="22" t="s">
        <v>6</v>
      </c>
    </row>
    <row r="6" spans="1:21" ht="48.75" customHeight="1" x14ac:dyDescent="0.2">
      <c r="A6" s="22"/>
      <c r="B6" s="22"/>
      <c r="C6" s="22"/>
      <c r="D6" s="26"/>
      <c r="E6" s="22"/>
      <c r="F6" s="22"/>
      <c r="G6" s="5" t="s">
        <v>24</v>
      </c>
      <c r="H6" s="5" t="s">
        <v>25</v>
      </c>
      <c r="I6" s="5" t="s">
        <v>25</v>
      </c>
      <c r="J6" s="22"/>
      <c r="K6" s="22"/>
      <c r="L6" s="22"/>
      <c r="M6" s="22"/>
    </row>
    <row r="7" spans="1:21" ht="15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/>
      <c r="M7" s="8">
        <v>12</v>
      </c>
    </row>
    <row r="8" spans="1:21" s="1" customFormat="1" ht="21.75" customHeight="1" x14ac:dyDescent="0.2">
      <c r="A8" s="9">
        <v>1</v>
      </c>
      <c r="B8" s="17" t="s">
        <v>29</v>
      </c>
      <c r="C8" s="17" t="s">
        <v>22</v>
      </c>
      <c r="D8" s="6" t="s">
        <v>21</v>
      </c>
      <c r="E8" s="6">
        <v>151</v>
      </c>
      <c r="F8" s="6">
        <v>3</v>
      </c>
      <c r="G8" s="7">
        <v>2000</v>
      </c>
      <c r="H8" s="7">
        <v>2500</v>
      </c>
      <c r="I8" s="7">
        <v>2200</v>
      </c>
      <c r="J8" s="7">
        <f t="shared" ref="J8" si="0">STDEVA(G8:I8)/(SUM(G8:I8)/COUNTIF(G8:I8,"&gt;0"))</f>
        <v>0.11268409604881716</v>
      </c>
      <c r="K8" s="7">
        <v>2233.33</v>
      </c>
      <c r="L8" s="7">
        <v>2000</v>
      </c>
      <c r="M8" s="7">
        <f>L8*E8</f>
        <v>302000</v>
      </c>
      <c r="N8" s="4"/>
      <c r="O8" s="4"/>
      <c r="P8" s="4"/>
      <c r="Q8" s="4"/>
      <c r="R8" s="4"/>
      <c r="S8" s="4"/>
      <c r="T8" s="4"/>
      <c r="U8" s="4"/>
    </row>
    <row r="9" spans="1:21" s="1" customFormat="1" ht="21.75" customHeight="1" x14ac:dyDescent="0.2">
      <c r="A9" s="9">
        <v>2</v>
      </c>
      <c r="B9" s="17" t="s">
        <v>23</v>
      </c>
      <c r="C9" s="17" t="s">
        <v>22</v>
      </c>
      <c r="D9" s="6" t="s">
        <v>21</v>
      </c>
      <c r="E9" s="6">
        <v>1</v>
      </c>
      <c r="F9" s="6">
        <v>3</v>
      </c>
      <c r="G9" s="7">
        <v>6000</v>
      </c>
      <c r="H9" s="7">
        <v>12500</v>
      </c>
      <c r="I9" s="7">
        <v>15000</v>
      </c>
      <c r="J9" s="7">
        <f t="shared" ref="J9" si="1">STDEVA(G9:I9)/(SUM(G9:I9)/COUNTIF(G9:I9,"&gt;0"))</f>
        <v>0.41604059297810025</v>
      </c>
      <c r="K9" s="7">
        <v>11166.67</v>
      </c>
      <c r="L9" s="7">
        <v>6000</v>
      </c>
      <c r="M9" s="7">
        <f>L9*E9</f>
        <v>6000</v>
      </c>
      <c r="N9" s="4"/>
      <c r="O9" s="4"/>
      <c r="P9" s="4"/>
      <c r="Q9" s="4"/>
      <c r="R9" s="4"/>
      <c r="S9" s="4"/>
      <c r="T9" s="4"/>
      <c r="U9" s="4"/>
    </row>
    <row r="10" spans="1:21" ht="12.75" customHeight="1" x14ac:dyDescent="0.2">
      <c r="A10" s="18" t="s">
        <v>11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0"/>
      <c r="M10" s="7">
        <f>SUM(M8:M9)</f>
        <v>308000</v>
      </c>
    </row>
    <row r="11" spans="1:21" ht="57.75" customHeight="1" x14ac:dyDescent="0.2">
      <c r="A11" s="27" t="s">
        <v>27</v>
      </c>
      <c r="B11" s="28" t="s">
        <v>28</v>
      </c>
      <c r="C11" s="28"/>
      <c r="D11" s="28"/>
      <c r="E11" s="28"/>
      <c r="F11" s="28"/>
      <c r="G11" s="28"/>
      <c r="H11" s="28"/>
    </row>
    <row r="12" spans="1:21" ht="14.25" x14ac:dyDescent="0.2">
      <c r="B12" s="10" t="s">
        <v>20</v>
      </c>
    </row>
    <row r="14" spans="1:21" ht="18.75" x14ac:dyDescent="0.3">
      <c r="C14" s="11" t="s">
        <v>18</v>
      </c>
      <c r="D14" s="11"/>
      <c r="E14" s="12"/>
      <c r="F14" s="11"/>
      <c r="G14" s="11"/>
      <c r="H14" s="13" t="s">
        <v>12</v>
      </c>
      <c r="J14" s="14" t="s">
        <v>13</v>
      </c>
    </row>
    <row r="15" spans="1:21" ht="15" x14ac:dyDescent="0.25">
      <c r="C15" s="15" t="s">
        <v>14</v>
      </c>
      <c r="D15" s="15"/>
      <c r="F15" s="15"/>
      <c r="G15" s="15"/>
      <c r="H15" s="16" t="s">
        <v>15</v>
      </c>
      <c r="J15" s="16" t="s">
        <v>16</v>
      </c>
    </row>
  </sheetData>
  <mergeCells count="16">
    <mergeCell ref="B11:H11"/>
    <mergeCell ref="A10:L10"/>
    <mergeCell ref="A2:M2"/>
    <mergeCell ref="C5:C6"/>
    <mergeCell ref="M5:M6"/>
    <mergeCell ref="K5:K6"/>
    <mergeCell ref="F5:F6"/>
    <mergeCell ref="E5:E6"/>
    <mergeCell ref="A4:M4"/>
    <mergeCell ref="B5:B6"/>
    <mergeCell ref="A5:A6"/>
    <mergeCell ref="G5:I5"/>
    <mergeCell ref="J5:J6"/>
    <mergeCell ref="A3:M3"/>
    <mergeCell ref="D5:D6"/>
    <mergeCell ref="L5:L6"/>
  </mergeCells>
  <phoneticPr fontId="0" type="noConversion"/>
  <pageMargins left="0.25" right="0.25" top="0.3" bottom="0.26" header="0.3" footer="0.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Владимир</cp:lastModifiedBy>
  <cp:lastPrinted>2025-04-23T06:02:17Z</cp:lastPrinted>
  <dcterms:created xsi:type="dcterms:W3CDTF">1996-10-08T23:32:33Z</dcterms:created>
  <dcterms:modified xsi:type="dcterms:W3CDTF">2025-05-26T05:18:42Z</dcterms:modified>
</cp:coreProperties>
</file>