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050"/>
  </bookViews>
  <sheets>
    <sheet name="Лист2" sheetId="13" r:id="rId1"/>
  </sheets>
  <definedNames>
    <definedName name="_xlnm.Print_Titles" localSheetId="0">Лист2!$1:$7</definedName>
    <definedName name="_xlnm.Print_Area" localSheetId="0">Лист2!$A$1:$M$19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3" l="1"/>
  <c r="M8" i="13" s="1"/>
  <c r="K8" i="13" l="1"/>
  <c r="L8" i="13" s="1"/>
  <c r="M9" i="13" l="1"/>
</calcChain>
</file>

<file path=xl/sharedStrings.xml><?xml version="1.0" encoding="utf-8"?>
<sst xmlns="http://schemas.openxmlformats.org/spreadsheetml/2006/main" count="15" uniqueCount="15">
  <si>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</si>
  <si>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</si>
  <si>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</si>
  <si>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</si>
  <si>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</si>
  <si>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</si>
  <si>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</si>
  <si>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№ п/п</t>
  </si>
  <si>
    <t>Коммерческое предложение 4</t>
  </si>
  <si>
    <t>Коммерческое предложение 5</t>
  </si>
  <si>
    <t>НМЦК, руб.</t>
  </si>
  <si>
    <t>1</t>
  </si>
  <si>
    <t>Атоматический биговщик Sabtec CR-370 с ручной подачей</t>
  </si>
  <si>
    <t>Приложение № 1 к электронному аукциону</t>
  </si>
  <si>
    <r>
      <t xml:space="preserve">Обоснование начальной (максимальной) цены гражданско-правового договора </t>
    </r>
    <r>
      <rPr>
        <b/>
        <sz val="11"/>
        <color theme="1"/>
        <rFont val="Times New Roman"/>
        <family val="1"/>
        <charset val="204"/>
      </rPr>
      <t>на поставку автоматического биговщика с ручной подачей</t>
    </r>
    <r>
      <rPr>
        <sz val="11"/>
        <color theme="1"/>
        <rFont val="Times New Roman"/>
        <family val="1"/>
        <charset val="204"/>
      </rPr>
      <t xml:space="preserve">
Настоящее обоснование начальной максимальной цены договора разработано в соответствии с Федеральным законом от 18.07.2011 № 223-ФЗ "О закупках товаров, работ, услуг отдельными видами юридических лиц" (далее – Федеральный закон от 18.07.2011 № 223-ФЗ), Гражданским кодексом РФ, Федеральным законом от 26.07.2006 № 135-ФЗ "О защите конкуренции" и Положением о закупках товаров, работ, услуг.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</si>
</sst>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horizontal="left"/>
    </xf>
  </cellStyleXfs>
  <cellXfs count="43">
    <xf numFmtId="0" fontId="0" fillId="0" borderId="0" xfId="0"/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left" wrapText="1"/>
    </xf>
    <xf numFmtId="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BreakPreview" zoomScaleNormal="100" zoomScaleSheetLayoutView="100" workbookViewId="0">
      <selection activeCell="A4" sqref="A4:M6"/>
    </sheetView>
  </sheetViews>
  <sheetFormatPr defaultColWidth="9.140625" defaultRowHeight="15" x14ac:dyDescent="0.25"/>
  <cols>
    <col min="1" max="1" width="6.5703125" style="4" customWidth="1"/>
    <col min="2" max="2" width="33.85546875" style="12" customWidth="1"/>
    <col min="3" max="3" width="15.42578125" style="3" customWidth="1"/>
    <col min="4" max="4" width="18" style="4" customWidth="1"/>
    <col min="5" max="5" width="18" style="3" customWidth="1"/>
    <col min="6" max="7" width="18" style="3" hidden="1" customWidth="1"/>
    <col min="8" max="8" width="14.85546875" style="4" customWidth="1"/>
    <col min="9" max="9" width="7.7109375" style="4" hidden="1" customWidth="1"/>
    <col min="10" max="10" width="11.28515625" style="5" customWidth="1"/>
    <col min="11" max="11" width="11.42578125" style="4" customWidth="1"/>
    <col min="12" max="12" width="8" style="4" customWidth="1"/>
    <col min="13" max="13" width="18.140625" style="4" customWidth="1"/>
    <col min="14" max="16" width="18.140625" style="1" customWidth="1"/>
    <col min="17" max="16384" width="9.140625" style="1"/>
  </cols>
  <sheetData>
    <row r="1" spans="1:16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6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6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ht="37.5" customHeight="1" x14ac:dyDescent="0.25">
      <c r="A4" s="39" t="s">
        <v>14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6" ht="37.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ht="37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6" s="2" customFormat="1" ht="57" x14ac:dyDescent="0.25">
      <c r="A7" s="17" t="s">
        <v>7</v>
      </c>
      <c r="B7" s="18" t="s">
        <v>3</v>
      </c>
      <c r="C7" s="19" t="s">
        <v>4</v>
      </c>
      <c r="D7" s="19" t="s">
        <v>5</v>
      </c>
      <c r="E7" s="19" t="s">
        <v>6</v>
      </c>
      <c r="F7" s="19" t="s">
        <v>8</v>
      </c>
      <c r="G7" s="19" t="s">
        <v>9</v>
      </c>
      <c r="H7" s="20" t="s">
        <v>0</v>
      </c>
      <c r="I7" s="20"/>
      <c r="J7" s="21" t="s">
        <v>1</v>
      </c>
      <c r="K7" s="40" t="s">
        <v>2</v>
      </c>
      <c r="L7" s="41"/>
      <c r="M7" s="20" t="s">
        <v>10</v>
      </c>
    </row>
    <row r="8" spans="1:16" s="15" customFormat="1" ht="52.5" customHeight="1" x14ac:dyDescent="0.25">
      <c r="A8" s="22" t="s">
        <v>11</v>
      </c>
      <c r="B8" s="33" t="s">
        <v>12</v>
      </c>
      <c r="C8" s="34">
        <v>240000</v>
      </c>
      <c r="D8" s="35">
        <v>216000</v>
      </c>
      <c r="E8" s="35">
        <v>230000</v>
      </c>
      <c r="F8" s="16"/>
      <c r="G8" s="16"/>
      <c r="H8" s="23">
        <f t="shared" ref="H8" si="0">ROUND(AVERAGE(C8:G8),2)</f>
        <v>228666.67</v>
      </c>
      <c r="I8" s="23"/>
      <c r="J8" s="36">
        <v>1</v>
      </c>
      <c r="K8" s="24">
        <f t="shared" ref="K8" si="1">ROUND(_xlfn.STDEV.S(C8:G8)/H8*100,2)</f>
        <v>5.27</v>
      </c>
      <c r="L8" s="24" t="str">
        <f t="shared" ref="L8" si="2">IF(K8&lt;33,"&lt;33","&gt;33")</f>
        <v>&lt;33</v>
      </c>
      <c r="M8" s="23">
        <f>H8*J8</f>
        <v>228666.67</v>
      </c>
    </row>
    <row r="9" spans="1:16" s="6" customFormat="1" x14ac:dyDescent="0.25">
      <c r="A9" s="25"/>
      <c r="B9" s="42"/>
      <c r="C9" s="42"/>
      <c r="D9" s="42"/>
      <c r="E9" s="42"/>
      <c r="F9" s="42"/>
      <c r="G9" s="42"/>
      <c r="H9" s="42"/>
      <c r="I9" s="42"/>
      <c r="J9" s="42"/>
      <c r="K9" s="42"/>
      <c r="L9" s="25"/>
      <c r="M9" s="26">
        <f>SUM(M8:M8)</f>
        <v>228666.67</v>
      </c>
    </row>
    <row r="10" spans="1:16" x14ac:dyDescent="0.25">
      <c r="A10" s="25"/>
      <c r="B10" s="27"/>
      <c r="C10" s="28"/>
      <c r="D10" s="29"/>
      <c r="E10" s="30"/>
      <c r="F10" s="30"/>
      <c r="G10" s="30"/>
      <c r="H10" s="31"/>
      <c r="I10" s="31"/>
      <c r="J10" s="32"/>
      <c r="K10" s="28"/>
      <c r="L10" s="31"/>
      <c r="M10" s="10"/>
    </row>
    <row r="11" spans="1:16" x14ac:dyDescent="0.25">
      <c r="A11" s="13"/>
      <c r="D11" s="8"/>
      <c r="E11" s="9"/>
      <c r="F11" s="9"/>
      <c r="G11" s="9"/>
      <c r="K11" s="3"/>
      <c r="M11" s="11"/>
    </row>
    <row r="12" spans="1:16" x14ac:dyDescent="0.25">
      <c r="A12" s="13"/>
      <c r="K12" s="3"/>
      <c r="M12" s="11"/>
    </row>
    <row r="13" spans="1:16" x14ac:dyDescent="0.25">
      <c r="A13" s="13"/>
      <c r="D13" s="3"/>
      <c r="K13" s="3"/>
      <c r="M13" s="11"/>
    </row>
    <row r="14" spans="1:16" x14ac:dyDescent="0.25">
      <c r="A14" s="7"/>
      <c r="J14" s="3"/>
      <c r="K14" s="3"/>
      <c r="L14" s="3"/>
      <c r="M14" s="11"/>
    </row>
    <row r="15" spans="1:16" s="5" customFormat="1" x14ac:dyDescent="0.25">
      <c r="A15" s="4"/>
      <c r="B15" s="12"/>
      <c r="C15" s="3"/>
      <c r="D15" s="3"/>
      <c r="E15" s="3"/>
      <c r="F15" s="3"/>
      <c r="G15" s="3"/>
      <c r="H15" s="4"/>
      <c r="I15" s="4"/>
      <c r="K15" s="4"/>
      <c r="L15" s="4"/>
      <c r="M15" s="14"/>
      <c r="N15" s="1"/>
      <c r="O15" s="1"/>
      <c r="P15" s="1"/>
    </row>
    <row r="16" spans="1:16" s="5" customFormat="1" x14ac:dyDescent="0.25">
      <c r="A16" s="4"/>
      <c r="B16" s="12"/>
      <c r="C16" s="3"/>
      <c r="D16" s="4"/>
      <c r="E16" s="3"/>
      <c r="F16" s="3"/>
      <c r="G16" s="3"/>
      <c r="H16" s="4"/>
      <c r="I16" s="4"/>
      <c r="K16" s="4"/>
      <c r="L16" s="4"/>
      <c r="M16" s="4"/>
      <c r="N16" s="1"/>
      <c r="O16" s="1"/>
      <c r="P16" s="1"/>
    </row>
    <row r="17" spans="1:16" s="5" customFormat="1" x14ac:dyDescent="0.25">
      <c r="A17" s="4"/>
      <c r="B17" s="12"/>
      <c r="C17" s="3"/>
      <c r="D17" s="4"/>
      <c r="E17" s="3"/>
      <c r="F17" s="3"/>
      <c r="G17" s="3"/>
      <c r="H17" s="4"/>
      <c r="I17" s="4"/>
      <c r="K17" s="4"/>
      <c r="L17" s="4"/>
      <c r="M17" s="4"/>
      <c r="N17" s="1"/>
      <c r="O17" s="1"/>
      <c r="P17" s="1"/>
    </row>
    <row r="18" spans="1:16" s="5" customFormat="1" x14ac:dyDescent="0.25">
      <c r="A18" s="4"/>
      <c r="B18" s="12"/>
      <c r="C18" s="3"/>
      <c r="D18" s="3"/>
      <c r="E18" s="3"/>
      <c r="F18" s="3"/>
      <c r="G18" s="3"/>
      <c r="H18" s="3"/>
      <c r="I18" s="3"/>
      <c r="K18" s="4"/>
      <c r="L18" s="4"/>
      <c r="M18" s="4"/>
      <c r="N18" s="1"/>
      <c r="O18" s="1"/>
      <c r="P18" s="1"/>
    </row>
    <row r="19" spans="1:16" s="5" customFormat="1" x14ac:dyDescent="0.25">
      <c r="A19" s="4"/>
      <c r="B19" s="12"/>
      <c r="C19" s="3"/>
      <c r="D19" s="4"/>
      <c r="E19" s="3"/>
      <c r="F19" s="3"/>
      <c r="G19" s="3"/>
      <c r="H19" s="4"/>
      <c r="I19" s="4"/>
      <c r="K19" s="4"/>
      <c r="L19" s="4"/>
      <c r="M19" s="4"/>
      <c r="N19" s="1"/>
      <c r="O19" s="1"/>
      <c r="P19" s="1"/>
    </row>
    <row r="20" spans="1:16" s="5" customFormat="1" x14ac:dyDescent="0.25">
      <c r="A20" s="4"/>
      <c r="B20" s="12"/>
      <c r="C20" s="3"/>
      <c r="D20" s="4"/>
      <c r="E20" s="3"/>
      <c r="F20" s="3"/>
      <c r="G20" s="3"/>
      <c r="H20" s="4"/>
      <c r="I20" s="4"/>
      <c r="K20" s="4"/>
      <c r="L20" s="4"/>
      <c r="M20" s="4"/>
      <c r="N20" s="1"/>
      <c r="O20" s="1"/>
      <c r="P20" s="1"/>
    </row>
    <row r="21" spans="1:16" s="5" customFormat="1" x14ac:dyDescent="0.25">
      <c r="A21" s="4"/>
      <c r="B21" s="12"/>
      <c r="C21" s="3"/>
      <c r="D21" s="4"/>
      <c r="E21" s="3"/>
      <c r="F21" s="3"/>
      <c r="G21" s="3"/>
      <c r="H21" s="4"/>
      <c r="I21" s="4"/>
      <c r="K21" s="4"/>
      <c r="L21" s="4"/>
      <c r="M21" s="4"/>
      <c r="N21" s="1"/>
      <c r="O21" s="1"/>
      <c r="P21" s="1"/>
    </row>
    <row r="22" spans="1:16" s="5" customFormat="1" x14ac:dyDescent="0.25">
      <c r="A22" s="4"/>
      <c r="B22" s="12"/>
      <c r="C22" s="3"/>
      <c r="D22" s="4"/>
      <c r="E22" s="3"/>
      <c r="F22" s="3"/>
      <c r="G22" s="3"/>
      <c r="H22" s="4"/>
      <c r="I22" s="4"/>
      <c r="K22" s="4"/>
      <c r="L22" s="4"/>
      <c r="M22" s="4"/>
      <c r="N22" s="1"/>
      <c r="O22" s="1"/>
      <c r="P22" s="1"/>
    </row>
    <row r="23" spans="1:16" s="5" customFormat="1" x14ac:dyDescent="0.25">
      <c r="A23" s="4"/>
      <c r="B23" s="12"/>
      <c r="C23" s="3"/>
      <c r="D23" s="4"/>
      <c r="E23" s="3"/>
      <c r="F23" s="3"/>
      <c r="G23" s="3"/>
      <c r="H23" s="4"/>
      <c r="I23" s="4"/>
      <c r="K23" s="4"/>
      <c r="L23" s="4"/>
      <c r="M23" s="4"/>
      <c r="N23" s="1"/>
      <c r="O23" s="1"/>
      <c r="P23" s="1"/>
    </row>
  </sheetData>
  <mergeCells count="4">
    <mergeCell ref="A1:M3"/>
    <mergeCell ref="A4:M6"/>
    <mergeCell ref="K7:L7"/>
    <mergeCell ref="B9:K9"/>
  </mergeCells>
  <phoneticPr fontId="4" type="noConversion"/>
  <conditionalFormatting sqref="L8">
    <cfRule type="cellIs" dxfId="0" priority="2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</cp:lastModifiedBy>
  <cp:lastPrinted>2025-05-06T10:19:55Z</cp:lastPrinted>
  <dcterms:created xsi:type="dcterms:W3CDTF">2021-04-05T09:35:27Z</dcterms:created>
  <dcterms:modified xsi:type="dcterms:W3CDTF">2025-05-21T10:57:43Z</dcterms:modified>
</cp:coreProperties>
</file>