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nna\Desktop\ОЦ 1\СКУД\"/>
    </mc:Choice>
  </mc:AlternateContent>
  <xr:revisionPtr revIDLastSave="0" documentId="13_ncr:1_{3C698760-A990-4AA6-BEAB-E875F79EDE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МЦД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L5" i="2" s="1"/>
  <c r="M5" i="2" s="1"/>
  <c r="M6" i="2" s="1"/>
  <c r="J5" i="2" l="1"/>
  <c r="K5" i="2" s="1"/>
  <c r="I8" i="2" l="1"/>
</calcChain>
</file>

<file path=xl/sharedStrings.xml><?xml version="1.0" encoding="utf-8"?>
<sst xmlns="http://schemas.openxmlformats.org/spreadsheetml/2006/main" count="25" uniqueCount="25">
  <si>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</si>
  <si>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</si>
  <si>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</si>
  <si>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</si>
  <si>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</si>
  <si>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</si>
  <si>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</si>
  <si>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</si>
  <si>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</si>
  <si>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</si>
  <si>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</si>
  <si>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</si>
  <si>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</si>
  <si>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</si>
  <si>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</si>
  <si>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</si>
  <si>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</si>
  <si>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Кол-во &lt;v&gt;</t>
  </si>
  <si>
    <t xml:space="preserve"> </t>
  </si>
  <si>
    <t>Приложение № 2
к запросу котировок в электронной форме 
от «___» ________ 202_ г. № ___</t>
  </si>
  <si>
    <t>Расчет Н(М)ЦД по формуле                             v - количество (объем) закупаемого товара (работы, услуги);
     ц - ср. цена за единицу    Н(М)ЦД = v*ц</t>
  </si>
  <si>
    <t>Обоснование начальной (максимальной) цены Договора на монтаж системы контроля управления доступом на 4 калитки в Муниципальное автономное общеобразовательное учреждение «Образовательный Центр №1»</t>
  </si>
  <si>
    <t>усл. ед.</t>
  </si>
  <si>
    <t xml:space="preserve">При определениеии начальной (максимальной) цены Договора на монтаж системы контроля управления доступом на 4 калитки в Муниципальное автономное общеобразовательное учреждение «Образовательный Центр №1» применен метод сопоставимых рыночных цен (анализ рынка). </t>
  </si>
  <si>
    <t>Система контроля управления доступом с монтажом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</si>
</sst>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934575" y="3695699"/>
          <a:ext cx="5905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89383" y="3485590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topLeftCell="A4" zoomScaleNormal="100" workbookViewId="0">
      <selection activeCell="M4" sqref="M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4.109375" style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9" width="16.44140625" style="1" customWidth="1"/>
    <col min="10" max="10" width="13.109375" style="1" bestFit="1" customWidth="1"/>
    <col min="11" max="11" width="9.88671875" style="1" bestFit="1" customWidth="1"/>
    <col min="12" max="12" width="11" style="1" customWidth="1"/>
    <col min="13" max="13" width="16.33203125" style="1" customWidth="1"/>
    <col min="14" max="16384" width="9.109375" style="1"/>
  </cols>
  <sheetData>
    <row r="1" spans="1:13" ht="67.5" customHeight="1" x14ac:dyDescent="0.25">
      <c r="I1" s="33" t="s">
        <v>19</v>
      </c>
      <c r="J1" s="32"/>
      <c r="K1" s="32"/>
      <c r="L1" s="32"/>
      <c r="M1" s="32"/>
    </row>
    <row r="2" spans="1:13" ht="39" customHeight="1" x14ac:dyDescent="0.25">
      <c r="A2" s="34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33.5" customHeight="1" x14ac:dyDescent="0.25">
      <c r="A3" s="36" t="s">
        <v>0</v>
      </c>
      <c r="B3" s="36" t="s">
        <v>1</v>
      </c>
      <c r="C3" s="36" t="s">
        <v>2</v>
      </c>
      <c r="D3" s="36" t="s">
        <v>3</v>
      </c>
      <c r="E3" s="36" t="s">
        <v>17</v>
      </c>
      <c r="F3" s="36" t="s">
        <v>4</v>
      </c>
      <c r="G3" s="36"/>
      <c r="H3" s="36"/>
      <c r="I3" s="38" t="s">
        <v>5</v>
      </c>
      <c r="J3" s="38"/>
      <c r="K3" s="38"/>
      <c r="L3" s="39" t="s">
        <v>6</v>
      </c>
      <c r="M3" s="39"/>
    </row>
    <row r="4" spans="1:13" ht="180" customHeight="1" x14ac:dyDescent="0.25">
      <c r="A4" s="36"/>
      <c r="B4" s="37"/>
      <c r="C4" s="36"/>
      <c r="D4" s="37"/>
      <c r="E4" s="37"/>
      <c r="F4" s="16" t="s">
        <v>14</v>
      </c>
      <c r="G4" s="16" t="s">
        <v>15</v>
      </c>
      <c r="H4" s="16" t="s">
        <v>16</v>
      </c>
      <c r="I4" s="16" t="s">
        <v>7</v>
      </c>
      <c r="J4" s="16" t="s">
        <v>8</v>
      </c>
      <c r="K4" s="16" t="s">
        <v>9</v>
      </c>
      <c r="L4" s="17" t="s">
        <v>10</v>
      </c>
      <c r="M4" s="17" t="s">
        <v>20</v>
      </c>
    </row>
    <row r="5" spans="1:13" s="2" customFormat="1" ht="31.2" x14ac:dyDescent="0.3">
      <c r="A5" s="21">
        <v>1</v>
      </c>
      <c r="B5" s="27" t="s">
        <v>24</v>
      </c>
      <c r="C5" s="22" t="s">
        <v>13</v>
      </c>
      <c r="D5" s="28" t="s">
        <v>22</v>
      </c>
      <c r="E5" s="28">
        <v>1</v>
      </c>
      <c r="F5" s="25">
        <v>481907</v>
      </c>
      <c r="G5" s="26">
        <v>450000</v>
      </c>
      <c r="H5" s="26">
        <v>476012</v>
      </c>
      <c r="I5" s="5">
        <f>AVERAGE(F5:H5)</f>
        <v>469306.33333333331</v>
      </c>
      <c r="J5" s="6">
        <f>SQRT(((SUM((POWER(H5-I5,2)),(POWER(G5-I5,2)),(POWER(F5-I5,2)))/(COLUMNS(F5:H5)-1))))</f>
        <v>16977.592183031531</v>
      </c>
      <c r="K5" s="6">
        <f>J5/I5*100</f>
        <v>3.6175928124483434</v>
      </c>
      <c r="L5" s="7">
        <f>ROUND(I5,2)</f>
        <v>469306.33</v>
      </c>
      <c r="M5" s="7">
        <f>L5*E5</f>
        <v>469306.33</v>
      </c>
    </row>
    <row r="6" spans="1:13" s="2" customFormat="1" ht="21" customHeight="1" x14ac:dyDescent="0.3">
      <c r="A6" s="3"/>
      <c r="B6" s="24"/>
      <c r="C6" s="4"/>
      <c r="D6" s="23"/>
      <c r="E6" s="24"/>
      <c r="F6" s="18"/>
      <c r="G6" s="18"/>
      <c r="H6" s="18"/>
      <c r="I6" s="18"/>
      <c r="J6" s="18"/>
      <c r="K6" s="18"/>
      <c r="L6" s="18"/>
      <c r="M6" s="18">
        <f>SUM(M5:M5)</f>
        <v>469306.33</v>
      </c>
    </row>
    <row r="7" spans="1:13" s="2" customFormat="1" ht="21" customHeight="1" x14ac:dyDescent="0.3">
      <c r="A7" s="3"/>
    </row>
    <row r="8" spans="1:13" ht="15.75" customHeight="1" x14ac:dyDescent="0.25">
      <c r="A8" s="29" t="s">
        <v>11</v>
      </c>
      <c r="B8" s="29"/>
      <c r="C8" s="29"/>
      <c r="D8" s="29"/>
      <c r="E8" s="29"/>
      <c r="F8" s="29"/>
      <c r="G8" s="29"/>
      <c r="H8" s="29"/>
      <c r="I8" s="19">
        <f>M6</f>
        <v>469306.33</v>
      </c>
      <c r="J8" s="8" t="s">
        <v>12</v>
      </c>
      <c r="K8" s="20" t="s">
        <v>18</v>
      </c>
      <c r="L8" s="8"/>
      <c r="M8" s="9"/>
    </row>
    <row r="9" spans="1:13" ht="36" customHeight="1" x14ac:dyDescent="0.3">
      <c r="A9" s="30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15.6" x14ac:dyDescent="0.3">
      <c r="A10" s="32"/>
      <c r="B10" s="32"/>
      <c r="C10" s="32"/>
      <c r="D10" s="32"/>
      <c r="E10" s="10"/>
      <c r="F10" s="11"/>
      <c r="G10" s="12"/>
      <c r="H10" s="13"/>
      <c r="I10" s="14"/>
      <c r="J10" s="14"/>
      <c r="K10" s="14"/>
      <c r="L10" s="14"/>
      <c r="M10" s="14"/>
    </row>
    <row r="11" spans="1:13" ht="15.6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.6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4" spans="1:13" x14ac:dyDescent="0.25">
      <c r="I14" s="15"/>
    </row>
  </sheetData>
  <mergeCells count="13">
    <mergeCell ref="A8:H8"/>
    <mergeCell ref="A9:M9"/>
    <mergeCell ref="A10:D10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Inna</cp:lastModifiedBy>
  <cp:revision>3</cp:revision>
  <cp:lastPrinted>2024-03-20T11:15:45Z</cp:lastPrinted>
  <dcterms:created xsi:type="dcterms:W3CDTF">2014-05-19T23:28:21Z</dcterms:created>
  <dcterms:modified xsi:type="dcterms:W3CDTF">2025-05-16T06:22:36Z</dcterms:modified>
</cp:coreProperties>
</file>