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suarova\Desktop\"/>
    </mc:Choice>
  </mc:AlternateContent>
  <bookViews>
    <workbookView xWindow="0" yWindow="0" windowWidth="28800" windowHeight="12180"/>
  </bookViews>
  <sheets>
    <sheet name="НМЦД " sheetId="2" r:id="rId1"/>
  </sheets>
  <calcPr calcId="162913"/>
</workbook>
</file>

<file path=xl/calcChain.xml><?xml version="1.0" encoding="utf-8"?>
<calcChain xmlns="http://schemas.openxmlformats.org/spreadsheetml/2006/main">
  <c r="I5" i="2" l="1"/>
  <c r="L5" i="2" s="1"/>
  <c r="M5" i="2" s="1"/>
  <c r="M6" i="2" s="1"/>
  <c r="J5" i="2" l="1"/>
  <c r="K5" i="2" s="1"/>
  <c r="I8" i="2" l="1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<sst xmlns="http://schemas.openxmlformats.org/spreadsheetml/2006/main" count="25" uniqueCount="25">
  <si>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</si>
  <si>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</si>
  <si>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</si>
  <si>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</si>
  <si>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</si>
  <si>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</si>
  <si>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</si>
  <si>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</si>
  <si>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</si>
  <si>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</si>
  <si>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</si>
  <si>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</si>
  <si>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</si>
  <si>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</si>
  <si>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</si>
  <si>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</si>
  <si>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</si>
  <si>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</si>
  <si>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</si>
  <si>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Приложение № 2
к запросу котировок в электронной форме 
от «___» ________ 202_ г. № ___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</si>
  <si>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</si>
  <si>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ИБП Импульс мастер 1000 MT10201 или эквивалент</t>
  </si>
  <si>
    <t>Обоснование начальной (максимальной) цены Договора на поставку ИБП Импульс мастер 1000 MT10201 или эквивалент</t>
  </si>
  <si>
    <t xml:space="preserve">При определениеии начальной (максимальной) цены Договора на поставку ИБП Импульс мастер 1000 MT10201 или эквивалент применен метод сопоставимых рыночных цен (анализ рынка).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</si>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</sst>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Normal="100" workbookViewId="0">
      <selection activeCell="P4" sqref="P4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6.28515625" style="1" customWidth="1"/>
    <col min="14" max="16384" width="9.140625" style="1"/>
  </cols>
  <sheetData>
    <row r="1" spans="1:13" ht="67.5" customHeight="1" x14ac:dyDescent="0.2">
      <c r="I1" s="33" t="s">
        <v>19</v>
      </c>
      <c r="J1" s="32"/>
      <c r="K1" s="32"/>
      <c r="L1" s="32"/>
      <c r="M1" s="32"/>
    </row>
    <row r="2" spans="1:13" ht="39" customHeight="1" x14ac:dyDescent="0.2">
      <c r="A2" s="34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20</v>
      </c>
    </row>
    <row r="5" spans="1:13" s="2" customFormat="1" ht="31.5" x14ac:dyDescent="0.25">
      <c r="A5" s="21">
        <v>1</v>
      </c>
      <c r="B5" s="27" t="s">
        <v>21</v>
      </c>
      <c r="C5" s="22" t="s">
        <v>13</v>
      </c>
      <c r="D5" s="28" t="s">
        <v>24</v>
      </c>
      <c r="E5" s="28">
        <v>11</v>
      </c>
      <c r="F5" s="25">
        <v>30399.3</v>
      </c>
      <c r="G5" s="26">
        <v>25895.7</v>
      </c>
      <c r="H5" s="26">
        <v>28147.5</v>
      </c>
      <c r="I5" s="5">
        <f>AVERAGE(F5:H5)</f>
        <v>28147.5</v>
      </c>
      <c r="J5" s="6">
        <f>SQRT(((SUM((POWER(H5-I5,2)),(POWER(G5-I5,2)),(POWER(F5-I5,2)))/(COLUMNS(F5:H5)-1))))</f>
        <v>2251.7999999999993</v>
      </c>
      <c r="K5" s="6">
        <f>J5/I5*100</f>
        <v>7.9999999999999973</v>
      </c>
      <c r="L5" s="7">
        <f>ROUND(I5,2)</f>
        <v>28147.5</v>
      </c>
      <c r="M5" s="7">
        <f>L5*E5</f>
        <v>309622.5</v>
      </c>
    </row>
    <row r="6" spans="1:13" s="2" customFormat="1" ht="21" customHeight="1" x14ac:dyDescent="0.25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309622.5</v>
      </c>
    </row>
    <row r="7" spans="1:13" s="2" customFormat="1" ht="21" customHeight="1" x14ac:dyDescent="0.25">
      <c r="A7" s="3"/>
    </row>
    <row r="8" spans="1:13" ht="15.75" customHeight="1" x14ac:dyDescent="0.2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309622.5</v>
      </c>
      <c r="J8" s="8" t="s">
        <v>12</v>
      </c>
      <c r="K8" s="20" t="s">
        <v>18</v>
      </c>
      <c r="L8" s="8"/>
      <c r="M8" s="9"/>
    </row>
    <row r="9" spans="1:13" ht="36" customHeight="1" x14ac:dyDescent="0.25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75" x14ac:dyDescent="0.25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Shamsuarova</cp:lastModifiedBy>
  <cp:revision>3</cp:revision>
  <cp:lastPrinted>2024-03-20T11:15:45Z</cp:lastPrinted>
  <dcterms:created xsi:type="dcterms:W3CDTF">2014-05-19T23:28:21Z</dcterms:created>
  <dcterms:modified xsi:type="dcterms:W3CDTF">2025-05-07T12:43:58Z</dcterms:modified>
</cp:coreProperties>
</file>