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орги-Онлайн\Desktop\МИХАИЛ\МАДОУ ДСКН №3 Сосновоборска\"/>
    </mc:Choice>
  </mc:AlternateContent>
  <bookViews>
    <workbookView xWindow="360" yWindow="12" windowWidth="20952" windowHeight="9720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K8" i="1" l="1"/>
  <c r="L8" i="1" s="1"/>
  <c r="M8" i="1" s="1"/>
  <c r="N8" i="1" l="1"/>
  <c r="O8" i="1" s="1"/>
  <c r="K12" i="1"/>
  <c r="L12" i="1" s="1"/>
  <c r="M12" i="1" s="1"/>
  <c r="N12" i="1" l="1"/>
  <c r="O12" i="1" s="1"/>
  <c r="K6" i="1"/>
  <c r="L6" i="1" s="1"/>
  <c r="M6" i="1" s="1"/>
  <c r="K7" i="1"/>
  <c r="N7" i="1" s="1"/>
  <c r="O7" i="1" s="1"/>
  <c r="K9" i="1"/>
  <c r="L9" i="1" s="1"/>
  <c r="M9" i="1" s="1"/>
  <c r="K10" i="1"/>
  <c r="N10" i="1" s="1"/>
  <c r="O10" i="1" s="1"/>
  <c r="K11" i="1"/>
  <c r="N11" i="1" s="1"/>
  <c r="O11" i="1" s="1"/>
  <c r="K13" i="1"/>
  <c r="L13" i="1" s="1"/>
  <c r="M13" i="1" s="1"/>
  <c r="N13" i="1" l="1"/>
  <c r="O13" i="1" s="1"/>
  <c r="L11" i="1"/>
  <c r="M11" i="1" s="1"/>
  <c r="L10" i="1"/>
  <c r="M10" i="1" s="1"/>
  <c r="N9" i="1"/>
  <c r="O9" i="1" s="1"/>
  <c r="L7" i="1"/>
  <c r="M7" i="1" s="1"/>
  <c r="N6" i="1"/>
  <c r="O6" i="1" s="1"/>
  <c r="K14" i="1"/>
  <c r="N14" i="1" s="1"/>
  <c r="O14" i="1" s="1"/>
  <c r="K5" i="1"/>
  <c r="L5" i="1" s="1"/>
  <c r="M5" i="1" s="1"/>
  <c r="N5" i="1" l="1"/>
  <c r="O5" i="1" s="1"/>
  <c r="O15" i="1" s="1"/>
  <c r="K17" i="1" s="1"/>
  <c r="L14" i="1"/>
  <c r="M14" i="1" s="1"/>
</calcChain>
</file>

<file path=xl/sharedStrings.xml><?xml version="1.0" encoding="utf-8"?>
<sst xmlns="http://schemas.openxmlformats.org/spreadsheetml/2006/main" count="53" uniqueCount="37">
  <si>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</si>
  <si>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</si>
  <si>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</si>
  <si>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</si>
  <si>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</si>
  <si>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</si>
  <si>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</si>
  <si>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</si>
  <si>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</si>
  <si>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</si>
  <si>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</si>
  <si>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</si>
  <si>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</si>
  <si>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</si>
  <si>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</si>
  <si>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</si>
  <si>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</si>
  <si>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</si>
  <si>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</si>
  <si>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</si>
  <si>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Масло сладко-сливочное, не соленое</t>
  </si>
  <si>
    <t>Молоко цельное сгущенное с сахаром</t>
  </si>
  <si>
    <t>Сыр</t>
  </si>
  <si>
    <t>Кефир</t>
  </si>
  <si>
    <t>Ряженка</t>
  </si>
  <si>
    <t>Йогурт</t>
  </si>
  <si>
    <t>Сладкий кисломолочный напиток</t>
  </si>
  <si>
    <t>Сметана</t>
  </si>
  <si>
    <t>Творог</t>
  </si>
  <si>
    <t>в соответствии с ТЗ</t>
  </si>
  <si>
    <t>кг</t>
  </si>
  <si>
    <t>л</t>
  </si>
  <si>
    <t>л или кг</t>
  </si>
  <si>
    <t>Приложение № 2
к ценовому запросу в электронной форме 
от «___» __________ 202_ г. № ______</t>
  </si>
  <si>
    <t>Обоснование начальной (максимальной) цены Договора на поставку</t>
  </si>
  <si>
    <t xml:space="preserve">При определениеии начальной (максимальной) цены Договора на поставку применен метод сопоставимых рыночных цен (анализ рынка). </t>
  </si>
  <si>
    <t>Молоко пастеризованное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</si>
</sst>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3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4" workbookViewId="0">
      <selection activeCell="E5" sqref="E5:E14"/>
    </sheetView>
  </sheetViews>
  <sheetFormatPr defaultColWidth="9.109375" defaultRowHeight="13.2" x14ac:dyDescent="0.25"/>
  <cols>
    <col min="1" max="1" width="3.109375" style="1" bestFit="1" customWidth="1"/>
    <col min="2" max="2" width="31" style="1" bestFit="1" customWidth="1"/>
    <col min="3" max="3" width="20.5546875" style="1" bestFit="1" customWidth="1"/>
    <col min="4" max="4" width="9.33203125" style="1" customWidth="1"/>
    <col min="5" max="5" width="8.88671875" style="1" bestFit="1" customWidth="1"/>
    <col min="6" max="6" width="15.5546875" style="1" bestFit="1" customWidth="1"/>
    <col min="7" max="7" width="16.33203125" style="1" bestFit="1" customWidth="1"/>
    <col min="8" max="8" width="15.88671875" style="1" bestFit="1" customWidth="1"/>
    <col min="9" max="10" width="15.88671875" style="1" hidden="1" customWidth="1"/>
    <col min="11" max="11" width="18.109375" style="1" bestFit="1" customWidth="1"/>
    <col min="12" max="12" width="13.5546875" style="1" bestFit="1" customWidth="1"/>
    <col min="13" max="13" width="10.33203125" style="1" bestFit="1" customWidth="1"/>
    <col min="14" max="14" width="11.33203125" style="1" bestFit="1" customWidth="1"/>
    <col min="15" max="15" width="16.33203125" style="1" bestFit="1" customWidth="1"/>
    <col min="16" max="16384" width="9.109375" style="1"/>
  </cols>
  <sheetData>
    <row r="1" spans="1:15" ht="67.5" customHeight="1" x14ac:dyDescent="0.25">
      <c r="K1" s="31" t="s">
        <v>33</v>
      </c>
      <c r="L1" s="30"/>
      <c r="M1" s="30"/>
      <c r="N1" s="30"/>
      <c r="O1" s="30"/>
    </row>
    <row r="2" spans="1:15" ht="39" customHeight="1" x14ac:dyDescent="0.25">
      <c r="A2" s="32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39" customHeight="1" x14ac:dyDescent="0.25">
      <c r="A3" s="34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/>
      <c r="H3" s="34"/>
      <c r="I3" s="2"/>
      <c r="J3" s="2"/>
      <c r="K3" s="35" t="s">
        <v>6</v>
      </c>
      <c r="L3" s="35"/>
      <c r="M3" s="35"/>
      <c r="N3" s="36" t="s">
        <v>7</v>
      </c>
      <c r="O3" s="36"/>
    </row>
    <row r="4" spans="1:15" ht="144" customHeight="1" x14ac:dyDescent="0.25">
      <c r="A4" s="34"/>
      <c r="B4" s="34"/>
      <c r="C4" s="34"/>
      <c r="D4" s="34"/>
      <c r="E4" s="34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27.6" x14ac:dyDescent="0.3">
      <c r="A5" s="5">
        <v>1</v>
      </c>
      <c r="B5" s="23" t="s">
        <v>20</v>
      </c>
      <c r="C5" s="25" t="s">
        <v>29</v>
      </c>
      <c r="D5" s="24" t="s">
        <v>30</v>
      </c>
      <c r="E5" s="6">
        <v>406</v>
      </c>
      <c r="F5" s="10">
        <v>1460</v>
      </c>
      <c r="G5" s="10">
        <v>1500</v>
      </c>
      <c r="H5" s="10">
        <v>1480</v>
      </c>
      <c r="I5" s="10"/>
      <c r="J5" s="10"/>
      <c r="K5" s="10">
        <f t="shared" ref="K5:K14" si="0">AVERAGE(F5:H5)</f>
        <v>1480</v>
      </c>
      <c r="L5" s="12">
        <f t="shared" ref="L5:L14" si="1">SQRT(((SUM((POWER(H5-K5,2)),(POWER(G5-K5,2)),(POWER(F5-K5,2)))/(COLUMNS(F5:H5)-1))))</f>
        <v>20</v>
      </c>
      <c r="M5" s="12">
        <f t="shared" ref="M5:M14" si="2">L5/K5*100</f>
        <v>1.3513513513513513</v>
      </c>
      <c r="N5" s="13">
        <f t="shared" ref="N5:N14" si="3">K5</f>
        <v>1480</v>
      </c>
      <c r="O5" s="13">
        <f t="shared" ref="O5:O14" si="4">N5*E5</f>
        <v>600880</v>
      </c>
    </row>
    <row r="6" spans="1:15" s="4" customFormat="1" ht="27.6" x14ac:dyDescent="0.3">
      <c r="A6" s="5">
        <v>2</v>
      </c>
      <c r="B6" s="23" t="s">
        <v>21</v>
      </c>
      <c r="C6" s="25" t="s">
        <v>29</v>
      </c>
      <c r="D6" s="24" t="s">
        <v>30</v>
      </c>
      <c r="E6" s="6">
        <v>80</v>
      </c>
      <c r="F6" s="10">
        <v>358</v>
      </c>
      <c r="G6" s="10">
        <v>362</v>
      </c>
      <c r="H6" s="10">
        <v>360</v>
      </c>
      <c r="I6" s="10"/>
      <c r="J6" s="10"/>
      <c r="K6" s="10">
        <f t="shared" si="0"/>
        <v>360</v>
      </c>
      <c r="L6" s="12">
        <f t="shared" si="1"/>
        <v>2</v>
      </c>
      <c r="M6" s="12">
        <f t="shared" si="2"/>
        <v>0.55555555555555558</v>
      </c>
      <c r="N6" s="13">
        <f t="shared" si="3"/>
        <v>360</v>
      </c>
      <c r="O6" s="13">
        <f t="shared" si="4"/>
        <v>28800</v>
      </c>
    </row>
    <row r="7" spans="1:15" s="4" customFormat="1" ht="15.6" x14ac:dyDescent="0.3">
      <c r="A7" s="5">
        <v>3</v>
      </c>
      <c r="B7" s="23" t="s">
        <v>22</v>
      </c>
      <c r="C7" s="25" t="s">
        <v>29</v>
      </c>
      <c r="D7" s="24" t="s">
        <v>30</v>
      </c>
      <c r="E7" s="6">
        <v>116</v>
      </c>
      <c r="F7" s="10">
        <v>770</v>
      </c>
      <c r="G7" s="10">
        <v>790</v>
      </c>
      <c r="H7" s="10">
        <v>780</v>
      </c>
      <c r="I7" s="10"/>
      <c r="J7" s="10"/>
      <c r="K7" s="10">
        <f t="shared" si="0"/>
        <v>780</v>
      </c>
      <c r="L7" s="12">
        <f t="shared" si="1"/>
        <v>10</v>
      </c>
      <c r="M7" s="12">
        <f t="shared" si="2"/>
        <v>1.2820512820512819</v>
      </c>
      <c r="N7" s="13">
        <f t="shared" si="3"/>
        <v>780</v>
      </c>
      <c r="O7" s="13">
        <f t="shared" si="4"/>
        <v>90480</v>
      </c>
    </row>
    <row r="8" spans="1:15" s="4" customFormat="1" ht="15.6" x14ac:dyDescent="0.3">
      <c r="A8" s="5">
        <v>4</v>
      </c>
      <c r="B8" s="26" t="s">
        <v>36</v>
      </c>
      <c r="C8" s="25" t="s">
        <v>29</v>
      </c>
      <c r="D8" s="24" t="s">
        <v>31</v>
      </c>
      <c r="E8" s="6">
        <v>6740</v>
      </c>
      <c r="F8" s="10">
        <v>92</v>
      </c>
      <c r="G8" s="10">
        <v>96</v>
      </c>
      <c r="H8" s="10">
        <v>94</v>
      </c>
      <c r="I8" s="10"/>
      <c r="J8" s="10"/>
      <c r="K8" s="10">
        <f t="shared" si="0"/>
        <v>94</v>
      </c>
      <c r="L8" s="12">
        <f t="shared" si="1"/>
        <v>2</v>
      </c>
      <c r="M8" s="12">
        <f t="shared" si="2"/>
        <v>2.1276595744680851</v>
      </c>
      <c r="N8" s="13">
        <f t="shared" si="3"/>
        <v>94</v>
      </c>
      <c r="O8" s="13">
        <f t="shared" si="4"/>
        <v>633560</v>
      </c>
    </row>
    <row r="9" spans="1:15" s="4" customFormat="1" ht="15.6" x14ac:dyDescent="0.3">
      <c r="A9" s="5">
        <v>5</v>
      </c>
      <c r="B9" s="23" t="s">
        <v>23</v>
      </c>
      <c r="C9" s="25" t="s">
        <v>29</v>
      </c>
      <c r="D9" s="24" t="s">
        <v>32</v>
      </c>
      <c r="E9" s="6">
        <v>206</v>
      </c>
      <c r="F9" s="10">
        <v>92</v>
      </c>
      <c r="G9" s="10">
        <v>98</v>
      </c>
      <c r="H9" s="10">
        <v>95</v>
      </c>
      <c r="I9" s="10"/>
      <c r="J9" s="10"/>
      <c r="K9" s="10">
        <f t="shared" si="0"/>
        <v>95</v>
      </c>
      <c r="L9" s="12">
        <f t="shared" si="1"/>
        <v>3</v>
      </c>
      <c r="M9" s="12">
        <f t="shared" si="2"/>
        <v>3.1578947368421053</v>
      </c>
      <c r="N9" s="13">
        <f t="shared" si="3"/>
        <v>95</v>
      </c>
      <c r="O9" s="13">
        <f t="shared" si="4"/>
        <v>19570</v>
      </c>
    </row>
    <row r="10" spans="1:15" s="4" customFormat="1" ht="15.6" x14ac:dyDescent="0.3">
      <c r="A10" s="5">
        <v>6</v>
      </c>
      <c r="B10" s="23" t="s">
        <v>24</v>
      </c>
      <c r="C10" s="25" t="s">
        <v>29</v>
      </c>
      <c r="D10" s="24" t="s">
        <v>32</v>
      </c>
      <c r="E10" s="6">
        <v>619</v>
      </c>
      <c r="F10" s="10">
        <v>101</v>
      </c>
      <c r="G10" s="10">
        <v>103</v>
      </c>
      <c r="H10" s="10">
        <v>102</v>
      </c>
      <c r="I10" s="10"/>
      <c r="J10" s="10"/>
      <c r="K10" s="10">
        <f t="shared" si="0"/>
        <v>102</v>
      </c>
      <c r="L10" s="12">
        <f t="shared" si="1"/>
        <v>1</v>
      </c>
      <c r="M10" s="12">
        <f t="shared" si="2"/>
        <v>0.98039215686274506</v>
      </c>
      <c r="N10" s="13">
        <f t="shared" si="3"/>
        <v>102</v>
      </c>
      <c r="O10" s="13">
        <f t="shared" si="4"/>
        <v>63138</v>
      </c>
    </row>
    <row r="11" spans="1:15" s="4" customFormat="1" ht="15.6" x14ac:dyDescent="0.3">
      <c r="A11" s="5">
        <v>7</v>
      </c>
      <c r="B11" s="23" t="s">
        <v>25</v>
      </c>
      <c r="C11" s="25" t="s">
        <v>29</v>
      </c>
      <c r="D11" s="24" t="s">
        <v>32</v>
      </c>
      <c r="E11" s="6">
        <v>619</v>
      </c>
      <c r="F11" s="10">
        <v>100</v>
      </c>
      <c r="G11" s="10">
        <v>104</v>
      </c>
      <c r="H11" s="10">
        <v>102</v>
      </c>
      <c r="I11" s="10"/>
      <c r="J11" s="10"/>
      <c r="K11" s="10">
        <f t="shared" si="0"/>
        <v>102</v>
      </c>
      <c r="L11" s="12">
        <f t="shared" si="1"/>
        <v>2</v>
      </c>
      <c r="M11" s="12">
        <f t="shared" si="2"/>
        <v>1.9607843137254901</v>
      </c>
      <c r="N11" s="13">
        <f t="shared" si="3"/>
        <v>102</v>
      </c>
      <c r="O11" s="13">
        <f t="shared" si="4"/>
        <v>63138</v>
      </c>
    </row>
    <row r="12" spans="1:15" s="4" customFormat="1" ht="15.6" x14ac:dyDescent="0.3">
      <c r="A12" s="5">
        <v>8</v>
      </c>
      <c r="B12" s="23" t="s">
        <v>26</v>
      </c>
      <c r="C12" s="25" t="s">
        <v>29</v>
      </c>
      <c r="D12" s="24" t="s">
        <v>32</v>
      </c>
      <c r="E12" s="6">
        <v>619</v>
      </c>
      <c r="F12" s="10">
        <v>100</v>
      </c>
      <c r="G12" s="10">
        <v>104</v>
      </c>
      <c r="H12" s="10">
        <v>102</v>
      </c>
      <c r="I12" s="10"/>
      <c r="J12" s="10"/>
      <c r="K12" s="10">
        <f t="shared" si="0"/>
        <v>102</v>
      </c>
      <c r="L12" s="12">
        <f t="shared" si="1"/>
        <v>2</v>
      </c>
      <c r="M12" s="12">
        <f t="shared" si="2"/>
        <v>1.9607843137254901</v>
      </c>
      <c r="N12" s="13">
        <f t="shared" si="3"/>
        <v>102</v>
      </c>
      <c r="O12" s="13">
        <f t="shared" si="4"/>
        <v>63138</v>
      </c>
    </row>
    <row r="13" spans="1:15" s="4" customFormat="1" ht="15.6" x14ac:dyDescent="0.3">
      <c r="A13" s="5">
        <v>9</v>
      </c>
      <c r="B13" s="23" t="s">
        <v>27</v>
      </c>
      <c r="C13" s="25" t="s">
        <v>29</v>
      </c>
      <c r="D13" s="24" t="s">
        <v>32</v>
      </c>
      <c r="E13" s="6">
        <v>211</v>
      </c>
      <c r="F13" s="10">
        <v>275</v>
      </c>
      <c r="G13" s="10">
        <v>285</v>
      </c>
      <c r="H13" s="10">
        <v>280</v>
      </c>
      <c r="I13" s="10"/>
      <c r="J13" s="10"/>
      <c r="K13" s="10">
        <f t="shared" si="0"/>
        <v>280</v>
      </c>
      <c r="L13" s="12">
        <f t="shared" si="1"/>
        <v>5</v>
      </c>
      <c r="M13" s="12">
        <f t="shared" si="2"/>
        <v>1.7857142857142856</v>
      </c>
      <c r="N13" s="13">
        <f t="shared" si="3"/>
        <v>280</v>
      </c>
      <c r="O13" s="13">
        <f t="shared" si="4"/>
        <v>59080</v>
      </c>
    </row>
    <row r="14" spans="1:15" s="4" customFormat="1" ht="15.6" x14ac:dyDescent="0.3">
      <c r="A14" s="5">
        <v>10</v>
      </c>
      <c r="B14" s="23" t="s">
        <v>28</v>
      </c>
      <c r="C14" s="25" t="s">
        <v>29</v>
      </c>
      <c r="D14" s="24" t="s">
        <v>30</v>
      </c>
      <c r="E14" s="6">
        <v>762</v>
      </c>
      <c r="F14" s="10">
        <v>356</v>
      </c>
      <c r="G14" s="11">
        <v>364</v>
      </c>
      <c r="H14" s="10">
        <v>360</v>
      </c>
      <c r="I14" s="10"/>
      <c r="J14" s="10"/>
      <c r="K14" s="10">
        <f t="shared" si="0"/>
        <v>360</v>
      </c>
      <c r="L14" s="12">
        <f t="shared" si="1"/>
        <v>4</v>
      </c>
      <c r="M14" s="12">
        <f t="shared" si="2"/>
        <v>1.1111111111111112</v>
      </c>
      <c r="N14" s="13">
        <f t="shared" si="3"/>
        <v>360</v>
      </c>
      <c r="O14" s="13">
        <f t="shared" si="4"/>
        <v>274320</v>
      </c>
    </row>
    <row r="15" spans="1:15" s="4" customFormat="1" ht="21" customHeight="1" x14ac:dyDescent="0.3">
      <c r="A15" s="5"/>
      <c r="B15" s="9"/>
      <c r="C15" s="7"/>
      <c r="D15" s="8"/>
      <c r="E15" s="9"/>
      <c r="F15" s="10"/>
      <c r="G15" s="11"/>
      <c r="H15" s="10"/>
      <c r="I15" s="10"/>
      <c r="J15" s="10"/>
      <c r="K15" s="10"/>
      <c r="L15" s="12"/>
      <c r="M15" s="12"/>
      <c r="N15" s="13"/>
      <c r="O15" s="13">
        <f>SUM(O5:O14)</f>
        <v>1896104</v>
      </c>
    </row>
    <row r="16" spans="1:15" s="4" customFormat="1" ht="21" customHeight="1" x14ac:dyDescent="0.3">
      <c r="A16" s="5"/>
    </row>
    <row r="17" spans="1:15" ht="15.75" customHeight="1" x14ac:dyDescent="0.25">
      <c r="A17" s="27" t="s">
        <v>18</v>
      </c>
      <c r="B17" s="27"/>
      <c r="C17" s="27"/>
      <c r="D17" s="27"/>
      <c r="E17" s="27"/>
      <c r="F17" s="27"/>
      <c r="G17" s="27"/>
      <c r="H17" s="27"/>
      <c r="I17" s="14"/>
      <c r="J17" s="14"/>
      <c r="K17" s="13">
        <f>O15</f>
        <v>1896104</v>
      </c>
      <c r="L17" s="15" t="s">
        <v>19</v>
      </c>
      <c r="M17" s="15"/>
      <c r="N17" s="15"/>
      <c r="O17" s="16"/>
    </row>
    <row r="18" spans="1:15" ht="15.75" customHeight="1" x14ac:dyDescent="0.3">
      <c r="A18" s="28" t="s">
        <v>35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ht="15.6" x14ac:dyDescent="0.3">
      <c r="A19" s="30"/>
      <c r="B19" s="30"/>
      <c r="C19" s="30"/>
      <c r="D19" s="30"/>
      <c r="E19" s="17"/>
      <c r="F19" s="18"/>
      <c r="G19" s="19"/>
      <c r="H19" s="20"/>
      <c r="I19" s="20"/>
      <c r="J19" s="20"/>
      <c r="K19" s="21"/>
      <c r="L19" s="21"/>
      <c r="M19" s="21"/>
      <c r="N19" s="21"/>
      <c r="O19" s="21"/>
    </row>
    <row r="20" spans="1:15" ht="15.6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ht="15.6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3" spans="1:15" x14ac:dyDescent="0.25">
      <c r="K23" s="22"/>
    </row>
  </sheetData>
  <mergeCells count="13">
    <mergeCell ref="A17:H17"/>
    <mergeCell ref="A18:O18"/>
    <mergeCell ref="A19:D19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ЭТП ТОРГИ-ОНЛАЙН</dc:creator>
  <cp:lastModifiedBy>Торги-Онлайн</cp:lastModifiedBy>
  <cp:revision>3</cp:revision>
  <dcterms:created xsi:type="dcterms:W3CDTF">2014-05-19T23:28:21Z</dcterms:created>
  <dcterms:modified xsi:type="dcterms:W3CDTF">2025-04-07T11:53:12Z</dcterms:modified>
</cp:coreProperties>
</file>