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WORK\Ирина Камашева\Закупки\Конкурс 2025\Бак аккумулятор\"/>
    </mc:Choice>
  </mc:AlternateContent>
  <bookViews>
    <workbookView xWindow="0" yWindow="0" windowWidth="28800" windowHeight="1230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<sst xmlns="http://schemas.openxmlformats.org/spreadsheetml/2006/main" count="28" uniqueCount="28">
  <si>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</si>
  <si>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</si>
  <si>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</si>
  <si>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</si>
  <si>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</si>
  <si>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</si>
  <si>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</si>
  <si>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</si>
  <si>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</si>
  <si>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</si>
  <si>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</si>
  <si>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</si>
  <si>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</si>
  <si>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</si>
  <si>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</si>
  <si>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</si>
  <si>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</si>
  <si>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</si>
  <si>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</si>
  <si>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</si>
  <si>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описанием объекта закупки</t>
  </si>
  <si>
    <t>усл. ед.</t>
  </si>
  <si>
    <t>Рассчитанная начальная (максимальная) цена договора скорректирована в сторону уменьшения в соответствии с лимитом Заказчик</t>
  </si>
  <si>
    <t>Таким образом, начальная максимальная цена договора составляет 12 000 000 руб. (Двенадцать миллионов рублей 00 копеек)</t>
  </si>
  <si>
    <t xml:space="preserve">Обоснование начальной (максимальной) цены Договора на капитальный ремонт аккумуляторного бака на котельной № 9 
г.п. им. Свердлова, мкрн. 2 
</t>
  </si>
  <si>
    <t xml:space="preserve">При определениеии начальной (максимальной) цены Договора на капитальный ремонт аккумуляторного бака на котельной № 9 г.п. им. Свердлова, мкрн. 2 
 применен метод сопоставимых рыночных цен (анализ рынка). </t>
  </si>
  <si>
    <t xml:space="preserve">капитальный ремонт аккумуляторного бака на котельной № 9 
г.п. им. Свердлова, мкрн. 2 
</t>
  </si>
  <si>
    <t>Приложение № 2   
к конкурсной документации в электронной форме 
от «10» апреля 2025 г.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</si>
</sst>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11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0" xfId="0" applyFont="1" applyFill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workbookViewId="0">
      <selection activeCell="R2" sqref="R2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4.5703125" style="1" customWidth="1"/>
    <col min="15" max="15" width="16.28515625" style="1" bestFit="1" customWidth="1"/>
    <col min="16" max="16384" width="9.140625" style="1"/>
  </cols>
  <sheetData>
    <row r="1" spans="1:27" ht="67.5" customHeight="1" x14ac:dyDescent="0.2">
      <c r="K1" s="34" t="s">
        <v>27</v>
      </c>
      <c r="L1" s="34"/>
      <c r="M1" s="34"/>
      <c r="N1" s="34"/>
      <c r="O1" s="34"/>
    </row>
    <row r="2" spans="1:27" ht="47.25" customHeight="1" x14ac:dyDescent="0.2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27" ht="39" customHeight="1" x14ac:dyDescent="0.2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/>
      <c r="H3" s="31"/>
      <c r="I3" s="2"/>
      <c r="J3" s="2"/>
      <c r="K3" s="32" t="s">
        <v>6</v>
      </c>
      <c r="L3" s="32"/>
      <c r="M3" s="32"/>
      <c r="N3" s="33" t="s">
        <v>7</v>
      </c>
      <c r="O3" s="33"/>
    </row>
    <row r="4" spans="1:27" ht="144" customHeight="1" x14ac:dyDescent="0.2">
      <c r="A4" s="31"/>
      <c r="B4" s="31"/>
      <c r="C4" s="31"/>
      <c r="D4" s="31"/>
      <c r="E4" s="31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27" s="4" customFormat="1" ht="75" x14ac:dyDescent="0.25">
      <c r="A5" s="5">
        <v>1</v>
      </c>
      <c r="B5" s="23" t="s">
        <v>26</v>
      </c>
      <c r="C5" s="25" t="s">
        <v>20</v>
      </c>
      <c r="D5" s="24" t="s">
        <v>21</v>
      </c>
      <c r="E5" s="6">
        <v>1</v>
      </c>
      <c r="F5" s="10">
        <v>14850000</v>
      </c>
      <c r="G5" s="10">
        <v>12400000</v>
      </c>
      <c r="H5" s="10">
        <v>13600000</v>
      </c>
      <c r="I5" s="10"/>
      <c r="J5" s="10"/>
      <c r="K5" s="10">
        <f t="shared" ref="K5" si="0">AVERAGE(F5:H5)</f>
        <v>13616666.666666666</v>
      </c>
      <c r="L5" s="12">
        <f t="shared" ref="L5" si="1">SQRT(((SUM((POWER(H5-K5,2)),(POWER(G5-K5,2)),(POWER(F5-K5,2)))/(COLUMNS(F5:H5)-1))))</f>
        <v>1225085.0310624703</v>
      </c>
      <c r="M5" s="12">
        <f t="shared" ref="M5" si="2">L5/K5*100</f>
        <v>8.9969524925028423</v>
      </c>
      <c r="N5" s="13">
        <f t="shared" ref="N5" si="3">K5</f>
        <v>13616666.666666666</v>
      </c>
      <c r="O5" s="13">
        <f t="shared" ref="O5" si="4">N5*E5</f>
        <v>13616666.666666666</v>
      </c>
    </row>
    <row r="6" spans="1:27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13616666.666666666</v>
      </c>
    </row>
    <row r="7" spans="1:27" s="4" customFormat="1" ht="21" customHeight="1" x14ac:dyDescent="0.25">
      <c r="A7" s="5"/>
    </row>
    <row r="8" spans="1:27" ht="15.75" customHeight="1" x14ac:dyDescent="0.2">
      <c r="A8" s="27" t="s">
        <v>18</v>
      </c>
      <c r="B8" s="27"/>
      <c r="C8" s="27"/>
      <c r="D8" s="27"/>
      <c r="E8" s="27"/>
      <c r="F8" s="27"/>
      <c r="G8" s="27"/>
      <c r="H8" s="27"/>
      <c r="I8" s="14"/>
      <c r="J8" s="14"/>
      <c r="K8" s="13">
        <f>O6</f>
        <v>13616666.666666666</v>
      </c>
      <c r="L8" s="15" t="s">
        <v>19</v>
      </c>
      <c r="M8" s="15"/>
      <c r="N8" s="15"/>
      <c r="O8" s="16"/>
    </row>
    <row r="9" spans="1:27" ht="59.25" customHeight="1" x14ac:dyDescent="0.25">
      <c r="A9" s="28" t="s">
        <v>25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27" ht="15.75" x14ac:dyDescent="0.25">
      <c r="A10" s="29"/>
      <c r="B10" s="29"/>
      <c r="C10" s="29"/>
      <c r="D10" s="29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27" ht="15.75" customHeight="1" x14ac:dyDescent="0.25">
      <c r="A11" s="17"/>
      <c r="B11" s="35" t="s">
        <v>22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  <c r="Q11" s="36"/>
      <c r="R11" s="36"/>
      <c r="S11" s="36"/>
      <c r="T11" s="36"/>
      <c r="U11" s="36"/>
      <c r="V11" s="36"/>
      <c r="W11" s="36"/>
      <c r="X11" s="36"/>
      <c r="Y11" s="26"/>
      <c r="Z11" s="26"/>
      <c r="AA11" s="26"/>
    </row>
    <row r="12" spans="1:27" ht="15.75" customHeight="1" x14ac:dyDescent="0.25">
      <c r="A12" s="17"/>
      <c r="B12" s="37" t="s">
        <v>23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6"/>
      <c r="Q12" s="36"/>
      <c r="R12" s="36"/>
      <c r="S12" s="36"/>
      <c r="T12" s="36"/>
      <c r="U12" s="36"/>
      <c r="V12" s="36"/>
      <c r="W12" s="36"/>
      <c r="X12" s="36"/>
      <c r="Y12" s="26"/>
      <c r="Z12" s="26"/>
      <c r="AA12" s="26"/>
    </row>
    <row r="14" spans="1:27" x14ac:dyDescent="0.2">
      <c r="K14" s="22"/>
    </row>
  </sheetData>
  <mergeCells count="14">
    <mergeCell ref="B12:O12"/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2025-04-10T06:12:51Z</dcterms:modified>
</cp:coreProperties>
</file>