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070425\"/>
    </mc:Choice>
  </mc:AlternateContent>
  <bookViews>
    <workbookView xWindow="0" yWindow="0" windowWidth="28800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O7" i="1" l="1"/>
  <c r="K6" i="1" l="1"/>
  <c r="N6" i="1" s="1"/>
  <c r="O6" i="1" s="1"/>
  <c r="L6" i="1" l="1"/>
  <c r="M6" i="1" s="1"/>
  <c r="K5" i="1"/>
  <c r="L5" i="1" s="1"/>
  <c r="M5" i="1" s="1"/>
  <c r="N5" i="1" l="1"/>
  <c r="O5" i="1" s="1"/>
  <c r="K9" i="1" s="1"/>
</calcChain>
</file>

<file path=xl/sharedStrings.xml><?xml version="1.0" encoding="utf-8"?>
<sst xmlns="http://schemas.openxmlformats.org/spreadsheetml/2006/main" count="29" uniqueCount="27">
  <si>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</si>
  <si>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</si>
  <si>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</si>
  <si>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</si>
  <si>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</si>
  <si>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</si>
  <si>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</si>
  <si>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</si>
  <si>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</si>
  <si>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</si>
  <si>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</si>
  <si>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</si>
  <si>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</si>
  <si>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</si>
  <si>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</si>
  <si>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</si>
  <si>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</si>
  <si>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</si>
  <si>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</si>
  <si>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</si>
  <si>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 xml:space="preserve">Насос многоступенчатый ЦНС(г) 
13-140 160S2
или эквивалент
</t>
  </si>
  <si>
    <t xml:space="preserve">Насос консольный К 80-50-200 160S2
или эквивалент
</t>
  </si>
  <si>
    <t>В соответствии с описанием объекта закупки</t>
  </si>
  <si>
    <t>шт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</si>
  <si>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</si>
  <si>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 насосного оборудования</t>
  </si>
  <si>
    <t xml:space="preserve">При определениеии начальной (максимальной) цены Договора на поставку насосного оборудования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</si>
</sst>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Q7" sqref="Q7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8" t="s">
        <v>24</v>
      </c>
      <c r="L1" s="28"/>
      <c r="M1" s="28"/>
      <c r="N1" s="28"/>
      <c r="O1" s="28"/>
    </row>
    <row r="2" spans="1:15" ht="39" customHeight="1" x14ac:dyDescent="0.2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75" x14ac:dyDescent="0.25">
      <c r="A5" s="5">
        <v>1</v>
      </c>
      <c r="B5" s="23" t="s">
        <v>20</v>
      </c>
      <c r="C5" s="25" t="s">
        <v>22</v>
      </c>
      <c r="D5" s="24" t="s">
        <v>23</v>
      </c>
      <c r="E5" s="6">
        <v>1</v>
      </c>
      <c r="F5" s="10">
        <v>225745</v>
      </c>
      <c r="G5" s="10">
        <v>201710</v>
      </c>
      <c r="H5" s="10">
        <v>234860</v>
      </c>
      <c r="I5" s="10"/>
      <c r="J5" s="10"/>
      <c r="K5" s="10">
        <f t="shared" ref="K5:K6" si="0">AVERAGE(F5:H5)</f>
        <v>220771.66666666666</v>
      </c>
      <c r="L5" s="12">
        <f t="shared" ref="L5:L6" si="1">SQRT(((SUM((POWER(H5-K5,2)),(POWER(G5-K5,2)),(POWER(F5-K5,2)))/(COLUMNS(F5:H5)-1))))</f>
        <v>17125.453521975214</v>
      </c>
      <c r="M5" s="12">
        <f t="shared" ref="M5:M6" si="2">L5/K5*100</f>
        <v>7.7570884799416664</v>
      </c>
      <c r="N5" s="13">
        <f t="shared" ref="N5:N6" si="3">K5</f>
        <v>220771.66666666666</v>
      </c>
      <c r="O5" s="13">
        <f t="shared" ref="O5:O6" si="4">N5*E5</f>
        <v>220771.66666666666</v>
      </c>
    </row>
    <row r="6" spans="1:15" s="4" customFormat="1" ht="60" x14ac:dyDescent="0.25">
      <c r="A6" s="5">
        <v>2</v>
      </c>
      <c r="B6" s="23" t="s">
        <v>21</v>
      </c>
      <c r="C6" s="25" t="s">
        <v>22</v>
      </c>
      <c r="D6" s="24" t="s">
        <v>23</v>
      </c>
      <c r="E6" s="6">
        <v>1</v>
      </c>
      <c r="F6" s="10">
        <v>75348</v>
      </c>
      <c r="G6" s="10">
        <v>67200</v>
      </c>
      <c r="H6" s="10">
        <v>70100</v>
      </c>
      <c r="I6" s="10"/>
      <c r="J6" s="10"/>
      <c r="K6" s="10">
        <f t="shared" si="0"/>
        <v>70882.666666666672</v>
      </c>
      <c r="L6" s="12">
        <f t="shared" si="1"/>
        <v>4130.0001614204975</v>
      </c>
      <c r="M6" s="12">
        <f t="shared" si="2"/>
        <v>5.826530456087756</v>
      </c>
      <c r="N6" s="13">
        <f t="shared" si="3"/>
        <v>70882.666666666672</v>
      </c>
      <c r="O6" s="13">
        <f t="shared" si="4"/>
        <v>70882.666666666672</v>
      </c>
    </row>
    <row r="7" spans="1:15" s="4" customFormat="1" ht="21" customHeight="1" x14ac:dyDescent="0.25">
      <c r="A7" s="5"/>
      <c r="B7" s="9"/>
      <c r="C7" s="7"/>
      <c r="D7" s="8"/>
      <c r="E7" s="9"/>
      <c r="F7" s="10"/>
      <c r="G7" s="11"/>
      <c r="H7" s="10"/>
      <c r="I7" s="10"/>
      <c r="J7" s="10"/>
      <c r="K7" s="10"/>
      <c r="L7" s="12"/>
      <c r="M7" s="12"/>
      <c r="N7" s="13"/>
      <c r="O7" s="13">
        <f>SUM(O5:O6)</f>
        <v>291654.33333333331</v>
      </c>
    </row>
    <row r="8" spans="1:15" s="4" customFormat="1" ht="21" customHeight="1" x14ac:dyDescent="0.25">
      <c r="A8" s="5"/>
    </row>
    <row r="9" spans="1:15" ht="15.75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14"/>
      <c r="J9" s="14"/>
      <c r="K9" s="13">
        <f>O7</f>
        <v>291654.33333333331</v>
      </c>
      <c r="L9" s="15" t="s">
        <v>19</v>
      </c>
      <c r="M9" s="15"/>
      <c r="N9" s="15"/>
      <c r="O9" s="16"/>
    </row>
    <row r="10" spans="1:15" ht="15.75" customHeight="1" x14ac:dyDescent="0.25">
      <c r="A10" s="27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5.75" x14ac:dyDescent="0.25">
      <c r="A11" s="28"/>
      <c r="B11" s="28"/>
      <c r="C11" s="28"/>
      <c r="D11" s="28"/>
      <c r="E11" s="17"/>
      <c r="F11" s="18"/>
      <c r="G11" s="19"/>
      <c r="H11" s="20"/>
      <c r="I11" s="20"/>
      <c r="J11" s="20"/>
      <c r="K11" s="21"/>
      <c r="L11" s="21"/>
      <c r="M11" s="21"/>
      <c r="N11" s="21"/>
      <c r="O11" s="21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.7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1:15" x14ac:dyDescent="0.2">
      <c r="K15" s="22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Торги-Онлайн</cp:lastModifiedBy>
  <cp:revision>3</cp:revision>
  <dcterms:created xsi:type="dcterms:W3CDTF">2014-05-19T23:28:21Z</dcterms:created>
  <dcterms:modified xsi:type="dcterms:W3CDTF">2025-04-07T04:32:00Z</dcterms:modified>
</cp:coreProperties>
</file>