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 - JOB\НГГПК\2025\Нах 44\общежитие\Закупки\АС\"/>
    </mc:Choice>
  </mc:AlternateContent>
  <xr:revisionPtr revIDLastSave="0" documentId="13_ncr:1_{24D8309B-8C40-4BE1-BE69-47A43113DF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ный сметный расчет - НМЦК.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14" i="1"/>
  <c r="G14" i="1"/>
  <c r="C15" i="1"/>
  <c r="C16" i="1" l="1"/>
  <c r="E13" i="1" l="1"/>
  <c r="C17" i="1"/>
  <c r="E15" i="1" l="1"/>
  <c r="E16" i="1" s="1"/>
  <c r="E17" i="1" s="1"/>
  <c r="G13" i="1"/>
  <c r="G15" i="1" l="1"/>
  <c r="G16" i="1" s="1"/>
  <c r="G17" i="1" s="1"/>
</calcChain>
</file>

<file path=xl/sharedStrings.xml><?xml version="1.0" encoding="utf-8"?>
<sst xmlns="http://schemas.openxmlformats.org/spreadsheetml/2006/main" count="43" uniqueCount="43">
  <si>
    <t>1.</t>
  </si>
  <si>
    <t>2.</t>
  </si>
  <si>
    <t>Наименование работ и затрат</t>
  </si>
  <si>
    <t>Индекс фактической инфляции</t>
  </si>
  <si>
    <t>Индекс прогнозной инфляции на период выполнения работ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</si>
  <si>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</si>
  <si>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</si>
  <si>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</si>
  <si>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</si>
  <si>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Начало строительства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</si>
  <si>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</si>
  <si>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</si>
  <si>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</si>
  <si>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Итого индекс фактической инфляции:</t>
  </si>
  <si>
    <t>2. Расчет индекса прогнозной инфляции</t>
  </si>
  <si>
    <t>Ежемесячные индексы прогнозной инфляции:</t>
  </si>
  <si>
    <t>Индексы прогнозной инфляции на период исполнения контракта:</t>
  </si>
  <si>
    <t>Итого индекс прогнозной инфляции:</t>
  </si>
  <si>
    <t>Заказчик ___________________ (Е.Ю. Войстрик )</t>
  </si>
  <si>
    <t>Утвержденный  локальный сметный расчет</t>
  </si>
  <si>
    <t>3.</t>
  </si>
  <si>
    <t>Акт осмотра технического состояния здания учебного корпуса</t>
  </si>
  <si>
    <t>Стоимость работ в ценах
на дату утверждения сметной документации на
1 кв 2023 г.</t>
  </si>
  <si>
    <t>на 2025 год</t>
  </si>
  <si>
    <t>К на 2025 год</t>
  </si>
  <si>
    <t>¹²√1,078</t>
  </si>
  <si>
    <t>Резерв средств на непредвиденные работы и затраты 2%</t>
  </si>
  <si>
    <t>Март 2025</t>
  </si>
  <si>
    <t>Проектная документация № 072-2022-АС, Том 1.</t>
  </si>
  <si>
    <t xml:space="preserve">Строительно-монтажные работы </t>
  </si>
  <si>
    <t>Апрель 2025</t>
  </si>
  <si>
    <t>4 месяца</t>
  </si>
  <si>
    <t>1,008*1,0013*1,0112*1,0103*1,0073*1,0048*1,0057*0,9997*1,0061*1,0016*1,0059*1,0014*1,0042*1,0047*1,0021*1,0045*1,0032*1,0049*1,0064*1,0062*1,0062*1,0062*1,0062*1,0062= 1,1318</t>
  </si>
  <si>
    <t>((1,0063^4-1)/2+1=</t>
  </si>
  <si>
    <t xml:space="preserve">I квартал 2023 </t>
  </si>
  <si>
    <t>Июль 2025</t>
  </si>
  <si>
    <t>РАСЧЕТ НАЧАЛЬНОЙ (МАКСИМАЛЬНОЙ) ЦЕНЫ ДОГОВОРА</t>
  </si>
  <si>
    <t>Начальная (максимальная) цена договора с учетом прогнозного индекса инфляции на период выполнения работ</t>
  </si>
  <si>
    <t>Стоимость работ в
ценах на дату формирования начальной (максимальной) цены договора
март 2025 г.</t>
  </si>
  <si>
    <t>Дата формирования НМЦД</t>
  </si>
  <si>
    <t>Основание для расчета: Приказ Минстроя России от 23.12.2019 №841/пр</t>
  </si>
  <si>
    <t>при осуществлении закупки : Капитальный ремонт потолков, стен и полов в помещениях, включая лестничные клетки и марши (внутренние отделочные работы: штукатурные облицовочные и малярные работы), капитальный ремонт окон и дверей (замена оконных блоков, межкомнатных и противопожарных дверей), капитальный ремонт фасада, цоколя, крыльца и отмостки общежития КГА ПОУ «Находкинский государственный гуманитарно-политехнический колледж» по адресу: 692900, Приморский край, г. Находка, Находкинский проспект, 44</t>
  </si>
  <si>
    <r>
      <t xml:space="preserve">Согласно ч. 2 ст. 72 Бюджетного кодекса  Российской Федерации начальная (максимальная) цена контракта определена в пределах доведённых лимитов  бюджетных обязательств (субсидии) и составляет </t>
    </r>
    <r>
      <rPr>
        <b/>
        <sz val="13"/>
        <color rgb="FF000000"/>
        <rFont val="Times New Roman"/>
        <family val="1"/>
        <charset val="204"/>
      </rPr>
      <t>89 040 530</t>
    </r>
    <r>
      <rPr>
        <sz val="13"/>
        <color rgb="FF000000"/>
        <rFont val="Times New Roman"/>
        <family val="1"/>
        <charset val="204"/>
      </rPr>
      <t xml:space="preserve"> (Восемьдесят девять миллионов сорок тысяч пятьсот тридцать рублей 00 копеек) </t>
    </r>
    <r>
      <rPr>
        <b/>
        <sz val="13"/>
        <color rgb="FF000000"/>
        <rFont val="Times New Roman"/>
        <family val="1"/>
        <charset val="204"/>
      </rPr>
      <t>рублей 06 копеек</t>
    </r>
    <r>
      <rPr>
        <sz val="13"/>
        <color rgb="FF000000"/>
        <rFont val="Times New Roman"/>
        <family val="1"/>
        <charset val="204"/>
      </rPr>
      <t xml:space="preserve"> с НДС 20%.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</si>
</sst>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0"/>
  </numFmts>
  <fonts count="11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11"/>
      <color rgb="FF000000"/>
      <name val="Calibri"/>
      <charset val="204"/>
    </font>
    <font>
      <sz val="10"/>
      <name val="Arial"/>
      <family val="2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13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164" fontId="0" fillId="0" borderId="0" xfId="0" applyNumberFormat="1"/>
    <xf numFmtId="0" fontId="0" fillId="0" borderId="0" xfId="0" applyFill="1"/>
    <xf numFmtId="0" fontId="5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5" xfId="0" applyNumberFormat="1" applyFont="1" applyFill="1" applyBorder="1" applyAlignment="1" applyProtection="1">
      <alignment horizontal="center" wrapText="1"/>
    </xf>
    <xf numFmtId="164" fontId="2" fillId="0" borderId="8" xfId="1" applyFont="1" applyFill="1" applyBorder="1" applyAlignment="1" applyProtection="1">
      <alignment horizontal="center" vertical="top"/>
    </xf>
    <xf numFmtId="165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164" fontId="5" fillId="0" borderId="11" xfId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164" fontId="5" fillId="0" borderId="12" xfId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/>
    <xf numFmtId="165" fontId="5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top"/>
    </xf>
    <xf numFmtId="0" fontId="8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B35" sqref="B35:F35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9" width="9.140625" style="1"/>
    <col min="10" max="10" width="14.7109375" style="1" bestFit="1" customWidth="1"/>
    <col min="11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/>
    </row>
    <row r="2" spans="1:7" customFormat="1" ht="15" x14ac:dyDescent="0.25">
      <c r="A2" s="2"/>
      <c r="B2" s="2"/>
      <c r="C2" s="2"/>
      <c r="D2" s="2"/>
      <c r="E2" s="2"/>
      <c r="F2" s="2"/>
      <c r="G2" s="3"/>
    </row>
    <row r="3" spans="1:7" customFormat="1" ht="15" x14ac:dyDescent="0.25">
      <c r="A3" s="2"/>
      <c r="B3" s="2"/>
      <c r="C3" s="2"/>
      <c r="D3" s="2"/>
      <c r="E3" s="2"/>
      <c r="F3" s="2"/>
      <c r="G3" s="3"/>
    </row>
    <row r="4" spans="1:7" customFormat="1" ht="30.75" customHeight="1" x14ac:dyDescent="0.25">
      <c r="A4" s="2"/>
      <c r="B4" s="51" t="s">
        <v>36</v>
      </c>
      <c r="C4" s="51"/>
      <c r="D4" s="51"/>
      <c r="E4" s="51"/>
      <c r="F4" s="51"/>
      <c r="G4" s="51"/>
    </row>
    <row r="5" spans="1:7" customFormat="1" ht="97.5" customHeight="1" x14ac:dyDescent="0.25">
      <c r="A5" s="2"/>
      <c r="B5" s="52" t="s">
        <v>41</v>
      </c>
      <c r="C5" s="53"/>
      <c r="D5" s="53"/>
      <c r="E5" s="53"/>
      <c r="F5" s="53"/>
      <c r="G5" s="53"/>
    </row>
    <row r="6" spans="1:7" customFormat="1" ht="27" customHeight="1" x14ac:dyDescent="0.25">
      <c r="A6" s="2"/>
      <c r="B6" s="54"/>
      <c r="C6" s="54"/>
      <c r="D6" s="54"/>
      <c r="E6" s="54"/>
      <c r="F6" s="54"/>
      <c r="G6" s="54"/>
    </row>
    <row r="7" spans="1:7" customFormat="1" ht="15" customHeight="1" x14ac:dyDescent="0.25">
      <c r="A7" s="4" t="s">
        <v>40</v>
      </c>
      <c r="B7" s="5"/>
      <c r="C7" s="6"/>
      <c r="D7" s="6"/>
      <c r="E7" s="6"/>
      <c r="F7" s="6"/>
      <c r="G7" s="6"/>
    </row>
    <row r="8" spans="1:7" s="26" customFormat="1" ht="15" customHeight="1" x14ac:dyDescent="0.25">
      <c r="A8" s="28" t="s">
        <v>0</v>
      </c>
      <c r="B8" s="55" t="s">
        <v>28</v>
      </c>
      <c r="C8" s="55"/>
      <c r="D8" s="55"/>
      <c r="E8" s="55"/>
      <c r="F8" s="55"/>
      <c r="G8" s="55"/>
    </row>
    <row r="9" spans="1:7" s="26" customFormat="1" ht="15" customHeight="1" x14ac:dyDescent="0.25">
      <c r="A9" s="24" t="s">
        <v>1</v>
      </c>
      <c r="B9" s="55" t="s">
        <v>19</v>
      </c>
      <c r="C9" s="55"/>
      <c r="D9" s="55"/>
      <c r="E9" s="55"/>
      <c r="F9" s="55"/>
      <c r="G9" s="55"/>
    </row>
    <row r="10" spans="1:7" customFormat="1" ht="15.75" customHeight="1" x14ac:dyDescent="0.25">
      <c r="A10" s="3" t="s">
        <v>20</v>
      </c>
      <c r="B10" s="5" t="s">
        <v>21</v>
      </c>
      <c r="C10" s="5"/>
      <c r="D10" s="5"/>
      <c r="E10" s="5"/>
      <c r="F10" s="5"/>
      <c r="G10" s="5"/>
    </row>
    <row r="11" spans="1:7" customFormat="1" ht="146.25" customHeight="1" x14ac:dyDescent="0.25">
      <c r="A11" s="56" t="s">
        <v>2</v>
      </c>
      <c r="B11" s="57"/>
      <c r="C11" s="7" t="s">
        <v>22</v>
      </c>
      <c r="D11" s="7" t="s">
        <v>3</v>
      </c>
      <c r="E11" s="7" t="s">
        <v>38</v>
      </c>
      <c r="F11" s="7" t="s">
        <v>4</v>
      </c>
      <c r="G11" s="8" t="s">
        <v>37</v>
      </c>
    </row>
    <row r="12" spans="1:7" customFormat="1" ht="15" customHeight="1" x14ac:dyDescent="0.25">
      <c r="A12" s="58">
        <v>1</v>
      </c>
      <c r="B12" s="59"/>
      <c r="C12" s="29">
        <v>2</v>
      </c>
      <c r="D12" s="29">
        <v>3</v>
      </c>
      <c r="E12" s="29">
        <v>4</v>
      </c>
      <c r="F12" s="29">
        <v>5</v>
      </c>
      <c r="G12" s="9">
        <v>6</v>
      </c>
    </row>
    <row r="13" spans="1:7" customFormat="1" ht="15" customHeight="1" x14ac:dyDescent="0.25">
      <c r="A13" s="60" t="s">
        <v>29</v>
      </c>
      <c r="B13" s="61"/>
      <c r="C13" s="30">
        <v>70434016.560000002</v>
      </c>
      <c r="D13" s="31">
        <v>1.1317999999999999</v>
      </c>
      <c r="E13" s="30">
        <f>C13*D13</f>
        <v>79717219.942607999</v>
      </c>
      <c r="F13" s="31">
        <v>1.0126999999999999</v>
      </c>
      <c r="G13" s="32">
        <f>E13*F13</f>
        <v>80729628.635879114</v>
      </c>
    </row>
    <row r="14" spans="1:7" customFormat="1" ht="15" customHeight="1" x14ac:dyDescent="0.25">
      <c r="A14" s="41" t="s">
        <v>26</v>
      </c>
      <c r="B14" s="42"/>
      <c r="C14" s="30">
        <f>C13*2%</f>
        <v>1408680.3312000001</v>
      </c>
      <c r="D14" s="31"/>
      <c r="E14" s="30">
        <f>E13*2%</f>
        <v>1594344.39885216</v>
      </c>
      <c r="F14" s="31"/>
      <c r="G14" s="32">
        <f>G13*2%</f>
        <v>1614592.5727175823</v>
      </c>
    </row>
    <row r="15" spans="1:7" customFormat="1" ht="15" customHeight="1" x14ac:dyDescent="0.25">
      <c r="A15" s="60" t="s">
        <v>5</v>
      </c>
      <c r="B15" s="61"/>
      <c r="C15" s="30">
        <f>C13+C14</f>
        <v>71842696.891200006</v>
      </c>
      <c r="D15" s="33"/>
      <c r="E15" s="30">
        <f>E13+E14</f>
        <v>81311564.341460153</v>
      </c>
      <c r="F15" s="33"/>
      <c r="G15" s="32">
        <f>G13+G14</f>
        <v>82344221.208596691</v>
      </c>
    </row>
    <row r="16" spans="1:7" customFormat="1" ht="15" customHeight="1" x14ac:dyDescent="0.25">
      <c r="A16" s="60" t="s">
        <v>6</v>
      </c>
      <c r="B16" s="61"/>
      <c r="C16" s="30">
        <f>C15*0.2</f>
        <v>14368539.378240002</v>
      </c>
      <c r="D16" s="33"/>
      <c r="E16" s="30">
        <f>E15*0.2</f>
        <v>16262312.868292032</v>
      </c>
      <c r="F16" s="33"/>
      <c r="G16" s="32">
        <f>G15*0.2</f>
        <v>16468844.241719339</v>
      </c>
    </row>
    <row r="17" spans="1:10" customFormat="1" ht="15" customHeight="1" x14ac:dyDescent="0.25">
      <c r="A17" s="62" t="s">
        <v>7</v>
      </c>
      <c r="B17" s="63"/>
      <c r="C17" s="34">
        <f>SUM(C15:C16)</f>
        <v>86211236.26944001</v>
      </c>
      <c r="D17" s="35"/>
      <c r="E17" s="34">
        <f>SUM(E15:E16)</f>
        <v>97573877.209752187</v>
      </c>
      <c r="F17" s="35"/>
      <c r="G17" s="36">
        <f>SUM(G15:G16)</f>
        <v>98813065.450316027</v>
      </c>
    </row>
    <row r="18" spans="1:10" customFormat="1" ht="15" customHeight="1" x14ac:dyDescent="0.25">
      <c r="A18" s="10"/>
      <c r="B18" s="10"/>
      <c r="C18" s="11"/>
      <c r="D18" s="11"/>
      <c r="E18" s="11"/>
      <c r="F18" s="11"/>
      <c r="G18" s="11"/>
    </row>
    <row r="19" spans="1:10" customFormat="1" ht="12.75" customHeight="1" x14ac:dyDescent="0.25">
      <c r="A19" s="2"/>
      <c r="B19" s="28" t="s">
        <v>8</v>
      </c>
      <c r="C19" s="45" t="s">
        <v>34</v>
      </c>
      <c r="D19" s="45"/>
      <c r="E19" s="13"/>
      <c r="F19" s="14"/>
      <c r="G19" s="14"/>
      <c r="J19" s="25"/>
    </row>
    <row r="20" spans="1:10" customFormat="1" ht="12.75" customHeight="1" x14ac:dyDescent="0.25">
      <c r="A20" s="2"/>
      <c r="B20" s="28" t="s">
        <v>39</v>
      </c>
      <c r="C20" s="37" t="s">
        <v>27</v>
      </c>
      <c r="D20" s="12"/>
      <c r="E20" s="12"/>
      <c r="F20" s="15"/>
      <c r="G20" s="15"/>
    </row>
    <row r="21" spans="1:10" customFormat="1" ht="12.75" customHeight="1" x14ac:dyDescent="0.25">
      <c r="A21" s="2"/>
      <c r="B21" s="28" t="s">
        <v>9</v>
      </c>
      <c r="C21" s="37" t="s">
        <v>30</v>
      </c>
      <c r="D21" s="12"/>
      <c r="E21" s="12"/>
      <c r="F21" s="15"/>
      <c r="G21" s="15"/>
    </row>
    <row r="22" spans="1:10" customFormat="1" ht="12.75" customHeight="1" x14ac:dyDescent="0.25">
      <c r="A22" s="2"/>
      <c r="B22" s="28" t="s">
        <v>10</v>
      </c>
      <c r="C22" s="37" t="s">
        <v>35</v>
      </c>
      <c r="D22" s="12"/>
      <c r="E22" s="12"/>
      <c r="F22" s="15"/>
      <c r="G22" s="15"/>
    </row>
    <row r="23" spans="1:10" customFormat="1" ht="12.75" customHeight="1" x14ac:dyDescent="0.25">
      <c r="A23" s="2"/>
      <c r="B23" s="28" t="s">
        <v>11</v>
      </c>
      <c r="C23" s="44" t="s">
        <v>31</v>
      </c>
      <c r="D23" s="44"/>
      <c r="E23" s="12"/>
      <c r="F23" s="15"/>
      <c r="G23" s="15"/>
    </row>
    <row r="24" spans="1:10" customFormat="1" ht="15" customHeight="1" x14ac:dyDescent="0.25">
      <c r="A24" s="2"/>
      <c r="B24" s="3"/>
      <c r="C24" s="15"/>
      <c r="D24" s="15"/>
      <c r="E24" s="15"/>
      <c r="F24" s="15"/>
      <c r="G24" s="3"/>
    </row>
    <row r="25" spans="1:10" customFormat="1" ht="19.5" customHeight="1" x14ac:dyDescent="0.25">
      <c r="A25" s="16" t="s">
        <v>12</v>
      </c>
      <c r="B25" s="16"/>
      <c r="C25" s="16"/>
      <c r="D25" s="16"/>
      <c r="E25" s="16"/>
      <c r="F25" s="16"/>
      <c r="G25" s="16"/>
    </row>
    <row r="26" spans="1:10" customFormat="1" ht="25.5" customHeight="1" x14ac:dyDescent="0.25">
      <c r="A26" s="2"/>
      <c r="B26" s="48" t="s">
        <v>13</v>
      </c>
      <c r="C26" s="48"/>
      <c r="D26" s="18"/>
      <c r="E26" s="17"/>
      <c r="F26" s="17"/>
      <c r="G26" s="17"/>
    </row>
    <row r="27" spans="1:10" s="26" customFormat="1" ht="25.5" customHeight="1" x14ac:dyDescent="0.25">
      <c r="A27" s="2"/>
      <c r="B27" s="38" t="s">
        <v>32</v>
      </c>
      <c r="C27" s="38"/>
      <c r="D27" s="39"/>
      <c r="E27" s="17"/>
      <c r="F27" s="17"/>
      <c r="G27" s="17"/>
    </row>
    <row r="28" spans="1:10" customFormat="1" ht="15" x14ac:dyDescent="0.25">
      <c r="A28" s="2"/>
      <c r="B28" s="19"/>
      <c r="C28" s="19"/>
      <c r="D28" s="17"/>
      <c r="E28" s="17"/>
      <c r="F28" s="17"/>
      <c r="G28" s="17"/>
    </row>
    <row r="29" spans="1:10" s="20" customFormat="1" ht="21" customHeight="1" x14ac:dyDescent="0.25">
      <c r="A29" s="46" t="s">
        <v>14</v>
      </c>
      <c r="B29" s="46"/>
      <c r="C29" s="46"/>
      <c r="D29" s="46"/>
      <c r="E29" s="46"/>
      <c r="F29" s="46"/>
      <c r="G29" s="46"/>
    </row>
    <row r="30" spans="1:10" s="20" customFormat="1" ht="15" customHeight="1" x14ac:dyDescent="0.25">
      <c r="A30" s="4"/>
      <c r="B30" s="47" t="s">
        <v>15</v>
      </c>
      <c r="C30" s="47"/>
      <c r="D30" s="21"/>
      <c r="E30" s="21"/>
      <c r="F30" s="21"/>
      <c r="G30" s="21"/>
    </row>
    <row r="31" spans="1:10" s="20" customFormat="1" ht="15" customHeight="1" x14ac:dyDescent="0.25">
      <c r="A31" s="4"/>
      <c r="B31" s="49" t="s">
        <v>23</v>
      </c>
      <c r="C31" s="49"/>
      <c r="D31" s="45" t="s">
        <v>25</v>
      </c>
      <c r="E31" s="45"/>
      <c r="F31" s="40">
        <v>1.0063</v>
      </c>
      <c r="G31" s="21"/>
    </row>
    <row r="32" spans="1:10" s="20" customFormat="1" ht="15" customHeight="1" x14ac:dyDescent="0.25">
      <c r="A32" s="4"/>
      <c r="B32" s="47" t="s">
        <v>16</v>
      </c>
      <c r="C32" s="47"/>
      <c r="D32" s="21"/>
      <c r="E32" s="21"/>
      <c r="F32" s="21"/>
      <c r="G32" s="21"/>
    </row>
    <row r="33" spans="1:7" s="20" customFormat="1" ht="15" customHeight="1" x14ac:dyDescent="0.25">
      <c r="A33" s="4"/>
      <c r="B33" s="49" t="s">
        <v>24</v>
      </c>
      <c r="C33" s="49"/>
      <c r="D33" s="45" t="s">
        <v>33</v>
      </c>
      <c r="E33" s="45"/>
      <c r="F33" s="40">
        <v>1.0126999999999999</v>
      </c>
      <c r="G33" s="21"/>
    </row>
    <row r="34" spans="1:7" s="20" customFormat="1" ht="15" customHeight="1" x14ac:dyDescent="0.25">
      <c r="A34" s="4"/>
      <c r="B34" s="47" t="s">
        <v>17</v>
      </c>
      <c r="C34" s="47"/>
      <c r="D34" s="47"/>
      <c r="E34" s="47"/>
      <c r="F34" s="22">
        <v>1.0126999999999999</v>
      </c>
      <c r="G34" s="21"/>
    </row>
    <row r="35" spans="1:7" s="20" customFormat="1" ht="73.5" customHeight="1" x14ac:dyDescent="0.25">
      <c r="A35" s="4"/>
      <c r="B35" s="43" t="s">
        <v>42</v>
      </c>
      <c r="C35" s="43"/>
      <c r="D35" s="43"/>
      <c r="E35" s="43"/>
      <c r="F35" s="43"/>
      <c r="G35" s="21"/>
    </row>
    <row r="36" spans="1:7" s="20" customFormat="1" ht="15" customHeight="1" x14ac:dyDescent="0.25">
      <c r="A36" s="4"/>
      <c r="B36" s="27"/>
      <c r="C36" s="27"/>
      <c r="D36" s="27"/>
      <c r="E36" s="27"/>
      <c r="F36" s="22"/>
      <c r="G36" s="21"/>
    </row>
    <row r="37" spans="1:7" customFormat="1" ht="15" x14ac:dyDescent="0.25">
      <c r="B37" s="23"/>
      <c r="C37" s="23"/>
      <c r="D37" s="23"/>
      <c r="E37" s="23"/>
      <c r="F37" s="23"/>
      <c r="G37" s="23"/>
    </row>
    <row r="38" spans="1:7" ht="12.75" customHeight="1" x14ac:dyDescent="0.2">
      <c r="B38" s="50" t="s">
        <v>18</v>
      </c>
      <c r="C38" s="50"/>
      <c r="D38" s="50"/>
      <c r="E38" s="50"/>
      <c r="F38" s="50"/>
    </row>
  </sheetData>
  <mergeCells count="25">
    <mergeCell ref="B38:F38"/>
    <mergeCell ref="B4:G4"/>
    <mergeCell ref="B5:G5"/>
    <mergeCell ref="B6:G6"/>
    <mergeCell ref="B8:G8"/>
    <mergeCell ref="B9:G9"/>
    <mergeCell ref="A11:B11"/>
    <mergeCell ref="A12:B12"/>
    <mergeCell ref="A13:B13"/>
    <mergeCell ref="A15:B15"/>
    <mergeCell ref="A16:B16"/>
    <mergeCell ref="A17:B17"/>
    <mergeCell ref="C19:D19"/>
    <mergeCell ref="B33:C33"/>
    <mergeCell ref="D33:E33"/>
    <mergeCell ref="B34:E34"/>
    <mergeCell ref="A14:B14"/>
    <mergeCell ref="B35:F35"/>
    <mergeCell ref="C23:D23"/>
    <mergeCell ref="D31:E31"/>
    <mergeCell ref="A29:G29"/>
    <mergeCell ref="B32:C32"/>
    <mergeCell ref="B26:C26"/>
    <mergeCell ref="B30:C30"/>
    <mergeCell ref="B31:C31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сметный расчет - НМЦК.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Smetchik</dc:creator>
  <cp:lastModifiedBy>General Maximus</cp:lastModifiedBy>
  <cp:lastPrinted>2023-07-20T19:16:41Z</cp:lastPrinted>
  <dcterms:created xsi:type="dcterms:W3CDTF">2020-09-25T12:10:42Z</dcterms:created>
  <dcterms:modified xsi:type="dcterms:W3CDTF">2025-03-16T13:50:51Z</dcterms:modified>
</cp:coreProperties>
</file>