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Зайцев И\Desktop\МОЯ\ДОГОВОРЫ\2025\АВТО зап.части\Зап части ЗИЛ, КАМАЗ, ГАЗ,\ГАЗ    972т.р\ДОКИ\"/>
    </mc:Choice>
  </mc:AlternateContent>
  <bookViews>
    <workbookView xWindow="0" yWindow="0" windowWidth="28800" windowHeight="11880"/>
  </bookViews>
  <sheets>
    <sheet name="НМЦД" sheetId="1" r:id="rId1"/>
  </sheets>
  <calcPr calcId="162913"/>
</workbook>
</file>

<file path=xl/calcChain.xml><?xml version="1.0" encoding="utf-8"?>
<calcChain xmlns="http://schemas.openxmlformats.org/spreadsheetml/2006/main">
  <c r="K5" i="1" l="1"/>
  <c r="L5" i="1" s="1"/>
  <c r="M5" i="1" s="1"/>
  <c r="N5" i="1" l="1"/>
  <c r="O5" i="1" s="1"/>
  <c r="O6" i="1" s="1"/>
  <c r="K8" i="1" s="1"/>
</calcChain>
</file>

<file path=xl/sharedStrings.xml><?xml version="1.0" encoding="utf-8"?>
<sst xmlns="http://schemas.openxmlformats.org/spreadsheetml/2006/main" count="25" uniqueCount="25">
  <si>
    <t xml:space="preserve">Приложение № 2 к Извещению      </t>
  </si>
  <si>
    <r>
      <t xml:space="preserve">Обоснование начальной (максимальной) цены Договора на поставку </t>
    </r>
    <r>
      <rPr>
        <b/>
        <sz val="12"/>
        <rFont val="Times New Roman"/>
      </rPr>
      <t>з</t>
    </r>
    <r>
      <rPr>
        <b/>
        <sz val="11"/>
        <color rgb="FF000000"/>
        <rFont val="Times New Roman"/>
      </rPr>
      <t>апчастей к автомобилю ГАЗ</t>
    </r>
    <r>
      <rPr>
        <sz val="11"/>
        <rFont val="Calibri"/>
      </rPr>
      <t xml:space="preserve">
</t>
    </r>
  </si>
  <si>
    <t>№</t>
  </si>
  <si>
    <t xml:space="preserve">Наименование товара (работ, услуг) 
</t>
  </si>
  <si>
    <t>Основыне характеристи объекта закупки</t>
  </si>
  <si>
    <t>Ед. изм</t>
  </si>
  <si>
    <t>Кол-во</t>
  </si>
  <si>
    <t>Коммерческие предложения (руб./ед.изм.)</t>
  </si>
  <si>
    <t>Оценка однородности совокупности значений выявленных цен, используемых в расчете Н(М)ЦД</t>
  </si>
  <si>
    <t>Н(М)ЦД, определяемая методом сопоставимых рыночных цен (анализа рынка)</t>
  </si>
  <si>
    <t xml:space="preserve">Коммерческое предложение                       № 1 </t>
  </si>
  <si>
    <t xml:space="preserve">Коммерческое предложение                        № 2 </t>
  </si>
  <si>
    <t xml:space="preserve">Коммерческое предложение                 № 3 </t>
  </si>
  <si>
    <t xml:space="preserve">Коммерческое предложение                 № 4 </t>
  </si>
  <si>
    <t xml:space="preserve">Коммерческое предложение                 № 5 </t>
  </si>
  <si>
    <t xml:space="preserve">Средняя арифметическая цена за единицу     &lt;ц&gt; </t>
  </si>
  <si>
    <t>Среднее квадратичное отклонение</t>
  </si>
  <si>
    <r>
      <t xml:space="preserve">коэффициент вариации цен V (%)           </t>
    </r>
    <r>
      <rPr>
        <i/>
        <sz val="11"/>
        <rFont val="Times New Roman"/>
      </rPr>
      <t xml:space="preserve">         (не должен превышать 33%)</t>
    </r>
  </si>
  <si>
    <t>Средняя арифметическая цена за единицу     руб.</t>
  </si>
  <si>
    <t>Расчет Н (МЦД) по формуле                             v - количество (объем) закупаемого товара (работы, услуги);
     ц - ср. цена за единицу    ЦКЕП = v*ц</t>
  </si>
  <si>
    <r>
      <rPr>
        <sz val="11"/>
        <color rgb="FF000000"/>
        <rFont val="Times New Roman"/>
      </rPr>
      <t xml:space="preserve">                                                                 Поставка автомобильных запасных частей</t>
    </r>
    <r>
      <rPr>
        <sz val="11"/>
        <rFont val="Calibri"/>
      </rPr>
      <t xml:space="preserve">
</t>
    </r>
    <r>
      <rPr>
        <sz val="11"/>
        <rFont val="Calibri"/>
      </rPr>
      <t xml:space="preserve">
</t>
    </r>
  </si>
  <si>
    <t>в соответствии с ТЗ</t>
  </si>
  <si>
    <t>ус.ед.</t>
  </si>
  <si>
    <t>В результате проведенного расчета Н(М)Ц договора составила:</t>
  </si>
  <si>
    <t>рублей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</si>
</sst>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₽_-;\-* #,##0.00\ _₽_-;_-* \-??\ _₽_-;_-@_-"/>
    <numFmt numFmtId="165" formatCode="0.0000"/>
  </numFmts>
  <fonts count="14" x14ac:knownFonts="1">
    <font>
      <sz val="11"/>
      <name val="Calibri"/>
    </font>
    <font>
      <sz val="10"/>
      <name val="Times New Roman"/>
    </font>
    <font>
      <sz val="12"/>
      <name val="Times New Roman"/>
    </font>
    <font>
      <b/>
      <sz val="12"/>
      <name val="Times New Roman"/>
    </font>
    <font>
      <b/>
      <sz val="11"/>
      <name val="Times New Roman"/>
    </font>
    <font>
      <sz val="11"/>
      <color rgb="FF000000"/>
      <name val="Times New Roman"/>
    </font>
    <font>
      <sz val="11"/>
      <color theme="1"/>
      <name val="Times New Roman"/>
    </font>
    <font>
      <sz val="11"/>
      <color rgb="FF000000"/>
      <name val="Times New Roman"/>
    </font>
    <font>
      <sz val="12"/>
      <color theme="1"/>
      <name val="Times New Roman"/>
    </font>
    <font>
      <sz val="11"/>
      <name val="Times New Roman"/>
    </font>
    <font>
      <sz val="14"/>
      <name val="Times New Roman"/>
    </font>
    <font>
      <b/>
      <sz val="14"/>
      <name val="Times New Roman"/>
    </font>
    <font>
      <b/>
      <sz val="11"/>
      <color rgb="FF000000"/>
      <name val="Times New Roman"/>
    </font>
    <font>
      <i/>
      <sz val="11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rgb="FFFFFFFF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 applyFill="0" applyBorder="0"/>
  </cellStyleXfs>
  <cellXfs count="56">
    <xf numFmtId="0" fontId="0" fillId="0" borderId="0" xfId="0" applyNumberFormat="1" applyFont="1"/>
    <xf numFmtId="0" fontId="1" fillId="0" borderId="0" xfId="0" applyNumberFormat="1" applyFont="1"/>
    <xf numFmtId="0" fontId="2" fillId="0" borderId="0" xfId="0" applyNumberFormat="1" applyFont="1" applyAlignment="1">
      <alignment vertical="top" wrapText="1"/>
    </xf>
    <xf numFmtId="0" fontId="4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top" wrapText="1"/>
    </xf>
    <xf numFmtId="0" fontId="1" fillId="0" borderId="0" xfId="0" applyNumberFormat="1" applyFont="1" applyAlignment="1">
      <alignment horizontal="center" vertical="top"/>
    </xf>
    <xf numFmtId="0" fontId="3" fillId="0" borderId="13" xfId="0" applyNumberFormat="1" applyFont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2" fillId="0" borderId="14" xfId="0" applyNumberFormat="1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4" fontId="2" fillId="0" borderId="15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 wrapText="1"/>
    </xf>
    <xf numFmtId="0" fontId="6" fillId="0" borderId="16" xfId="0" applyNumberFormat="1" applyFont="1" applyBorder="1" applyAlignment="1">
      <alignment vertical="center" wrapText="1"/>
    </xf>
    <xf numFmtId="0" fontId="2" fillId="0" borderId="1" xfId="0" applyNumberFormat="1" applyFont="1" applyBorder="1" applyAlignment="1">
      <alignment horizontal="center" vertical="top" wrapText="1"/>
    </xf>
    <xf numFmtId="0" fontId="8" fillId="0" borderId="16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left" vertical="center"/>
    </xf>
    <xf numFmtId="0" fontId="3" fillId="0" borderId="0" xfId="0" applyNumberFormat="1" applyFont="1" applyAlignment="1">
      <alignment vertical="center"/>
    </xf>
    <xf numFmtId="0" fontId="2" fillId="0" borderId="0" xfId="0" applyNumberFormat="1" applyFont="1" applyAlignment="1">
      <alignment vertical="center"/>
    </xf>
    <xf numFmtId="0" fontId="2" fillId="0" borderId="0" xfId="0" applyNumberFormat="1" applyFont="1"/>
    <xf numFmtId="0" fontId="2" fillId="0" borderId="0" xfId="0" applyNumberFormat="1" applyFont="1" applyAlignment="1">
      <alignment wrapText="1"/>
    </xf>
    <xf numFmtId="165" fontId="2" fillId="0" borderId="0" xfId="0" applyNumberFormat="1" applyFont="1" applyAlignment="1">
      <alignment horizontal="center" vertical="center"/>
    </xf>
    <xf numFmtId="0" fontId="2" fillId="0" borderId="0" xfId="0" applyNumberFormat="1" applyFont="1" applyAlignment="1">
      <alignment horizontal="center" wrapText="1"/>
    </xf>
    <xf numFmtId="0" fontId="9" fillId="0" borderId="0" xfId="0" applyNumberFormat="1" applyFont="1" applyAlignment="1">
      <alignment vertical="center"/>
    </xf>
    <xf numFmtId="0" fontId="10" fillId="0" borderId="0" xfId="0" applyNumberFormat="1" applyFont="1"/>
    <xf numFmtId="0" fontId="11" fillId="0" borderId="0" xfId="0" applyNumberFormat="1" applyFont="1"/>
    <xf numFmtId="164" fontId="1" fillId="0" borderId="0" xfId="0" applyNumberFormat="1" applyFont="1"/>
    <xf numFmtId="0" fontId="3" fillId="0" borderId="17" xfId="0" applyNumberFormat="1" applyFont="1" applyBorder="1" applyAlignment="1">
      <alignment horizontal="left" vertical="center"/>
    </xf>
    <xf numFmtId="0" fontId="3" fillId="0" borderId="18" xfId="0" applyNumberFormat="1" applyFont="1" applyBorder="1" applyAlignment="1">
      <alignment horizontal="left" vertical="center"/>
    </xf>
    <xf numFmtId="0" fontId="3" fillId="0" borderId="19" xfId="0" applyNumberFormat="1" applyFont="1" applyBorder="1" applyAlignment="1">
      <alignment horizontal="left" vertical="center"/>
    </xf>
    <xf numFmtId="0" fontId="3" fillId="0" borderId="20" xfId="0" applyNumberFormat="1" applyFont="1" applyBorder="1" applyAlignment="1">
      <alignment horizontal="left" vertical="center"/>
    </xf>
    <xf numFmtId="0" fontId="3" fillId="0" borderId="21" xfId="0" applyNumberFormat="1" applyFont="1" applyBorder="1" applyAlignment="1">
      <alignment horizontal="left" vertical="center"/>
    </xf>
    <xf numFmtId="0" fontId="3" fillId="0" borderId="22" xfId="0" applyNumberFormat="1" applyFont="1" applyBorder="1" applyAlignment="1">
      <alignment horizontal="left" vertical="center"/>
    </xf>
    <xf numFmtId="0" fontId="3" fillId="0" borderId="23" xfId="0" applyNumberFormat="1" applyFont="1" applyBorder="1" applyAlignment="1">
      <alignment horizontal="left" vertical="center"/>
    </xf>
    <xf numFmtId="0" fontId="3" fillId="0" borderId="24" xfId="0" applyNumberFormat="1" applyFont="1" applyBorder="1" applyAlignment="1">
      <alignment horizontal="left" vertical="center"/>
    </xf>
    <xf numFmtId="0" fontId="3" fillId="0" borderId="0" xfId="0" applyNumberFormat="1" applyFont="1" applyAlignment="1">
      <alignment horizontal="center" wrapText="1"/>
    </xf>
    <xf numFmtId="0" fontId="2" fillId="0" borderId="0" xfId="0" applyNumberFormat="1" applyFont="1" applyAlignment="1">
      <alignment horizontal="left" vertical="top" wrapText="1"/>
    </xf>
    <xf numFmtId="0" fontId="4" fillId="0" borderId="1" xfId="0" applyNumberFormat="1" applyFont="1" applyBorder="1" applyAlignment="1">
      <alignment horizontal="center" vertical="top" wrapText="1"/>
    </xf>
    <xf numFmtId="0" fontId="4" fillId="0" borderId="7" xfId="0" applyNumberFormat="1" applyFont="1" applyBorder="1" applyAlignment="1">
      <alignment horizontal="center" vertical="top" wrapText="1"/>
    </xf>
    <xf numFmtId="2" fontId="4" fillId="0" borderId="1" xfId="0" applyNumberFormat="1" applyFont="1" applyBorder="1" applyAlignment="1">
      <alignment horizontal="center" vertical="center" wrapText="1"/>
    </xf>
    <xf numFmtId="2" fontId="4" fillId="0" borderId="5" xfId="0" applyNumberFormat="1" applyFont="1" applyBorder="1" applyAlignment="1">
      <alignment horizontal="center" vertical="center" wrapText="1"/>
    </xf>
    <xf numFmtId="2" fontId="4" fillId="0" borderId="6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center" vertical="center" wrapText="1"/>
    </xf>
    <xf numFmtId="0" fontId="4" fillId="0" borderId="4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4" fillId="0" borderId="8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 wrapText="1"/>
    </xf>
    <xf numFmtId="0" fontId="4" fillId="0" borderId="9" xfId="0" applyNumberFormat="1" applyFont="1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center" vertical="center" wrapText="1"/>
    </xf>
    <xf numFmtId="0" fontId="4" fillId="0" borderId="11" xfId="0" applyNumberFormat="1" applyFont="1" applyBorder="1" applyAlignment="1">
      <alignment horizontal="center" vertical="center" wrapText="1"/>
    </xf>
    <xf numFmtId="0" fontId="4" fillId="0" borderId="12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10839856" y="3486149"/>
    <xdr:ext cx="590550" cy="342900"/>
    <xdr:pic>
      <xdr:nvPicPr>
        <xdr:cNvPr id="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0"/>
          <a:ext cx="0" cy="0"/>
        </a:xfrm>
        <a:prstGeom prst="rect">
          <a:avLst/>
        </a:prstGeom>
      </xdr:spPr>
    </xdr:pic>
    <xdr:clientData/>
  </xdr:absoluteAnchor>
  <xdr:absoluteAnchor>
    <xdr:pos x="10027955" y="3276040"/>
    <xdr:ext cx="504825" cy="257174"/>
    <xdr:pic>
      <xdr:nvPicPr>
        <xdr:cNvPr id="3" name="Picture 2"/>
        <xdr:cNvPicPr/>
      </xdr:nvPicPr>
      <xdr:blipFill>
        <a:blip xmlns:r="http://schemas.openxmlformats.org/officeDocument/2006/relationships" r:embed="rId2"/>
        <a:stretch/>
      </xdr:blipFill>
      <xdr:spPr>
        <a:xfrm>
          <a:off x="0" y="0"/>
          <a:ext cx="0" cy="0"/>
        </a:xfrm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4"/>
  <sheetViews>
    <sheetView tabSelected="1" zoomScaleNormal="100" workbookViewId="0"/>
  </sheetViews>
  <sheetFormatPr defaultColWidth="9.140625" defaultRowHeight="12.75" x14ac:dyDescent="0.2"/>
  <cols>
    <col min="1" max="1" width="3.140625" style="1" bestFit="1" customWidth="1"/>
    <col min="2" max="2" width="31.42578125" style="1" customWidth="1"/>
    <col min="3" max="3" width="20.5703125" style="1" bestFit="1" customWidth="1"/>
    <col min="4" max="4" width="7.85546875" style="1" customWidth="1"/>
    <col min="5" max="5" width="8.85546875" style="1" bestFit="1" customWidth="1"/>
    <col min="6" max="6" width="15.5703125" style="1" bestFit="1" customWidth="1"/>
    <col min="7" max="7" width="16.28515625" style="1" bestFit="1" customWidth="1"/>
    <col min="8" max="8" width="15.85546875" style="1" bestFit="1" customWidth="1"/>
    <col min="9" max="10" width="15.85546875" style="1" hidden="1" customWidth="1"/>
    <col min="11" max="11" width="18.140625" style="1" bestFit="1" customWidth="1"/>
    <col min="12" max="12" width="13.5703125" style="1" bestFit="1" customWidth="1"/>
    <col min="13" max="13" width="10.28515625" style="1" bestFit="1" customWidth="1"/>
    <col min="14" max="14" width="17.42578125" style="1" customWidth="1"/>
    <col min="15" max="15" width="16.28515625" style="1" bestFit="1" customWidth="1"/>
    <col min="16" max="16" width="9.140625" style="1" bestFit="1" customWidth="1"/>
    <col min="17" max="16384" width="9.140625" style="1"/>
  </cols>
  <sheetData>
    <row r="1" spans="1:15" ht="67.5" customHeight="1" x14ac:dyDescent="0.2">
      <c r="K1" s="2"/>
      <c r="L1" s="2"/>
      <c r="M1" s="40" t="s">
        <v>0</v>
      </c>
      <c r="N1" s="40"/>
      <c r="O1" s="40"/>
    </row>
    <row r="2" spans="1:15" ht="39.75" customHeight="1" x14ac:dyDescent="0.2">
      <c r="A2" s="49" t="s">
        <v>1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</row>
    <row r="3" spans="1:15" ht="51" customHeight="1" x14ac:dyDescent="0.2">
      <c r="A3" s="46" t="s">
        <v>2</v>
      </c>
      <c r="B3" s="51" t="s">
        <v>3</v>
      </c>
      <c r="C3" s="46" t="s">
        <v>4</v>
      </c>
      <c r="D3" s="51" t="s">
        <v>5</v>
      </c>
      <c r="E3" s="51" t="s">
        <v>6</v>
      </c>
      <c r="F3" s="46" t="s">
        <v>7</v>
      </c>
      <c r="G3" s="47"/>
      <c r="H3" s="48"/>
      <c r="I3" s="3"/>
      <c r="J3" s="3"/>
      <c r="K3" s="43" t="s">
        <v>8</v>
      </c>
      <c r="L3" s="44"/>
      <c r="M3" s="45"/>
      <c r="N3" s="41" t="s">
        <v>9</v>
      </c>
      <c r="O3" s="42"/>
    </row>
    <row r="4" spans="1:15" ht="144" customHeight="1" x14ac:dyDescent="0.2">
      <c r="A4" s="50"/>
      <c r="B4" s="52"/>
      <c r="C4" s="53"/>
      <c r="D4" s="54"/>
      <c r="E4" s="55"/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3" t="s">
        <v>16</v>
      </c>
      <c r="M4" s="3" t="s">
        <v>17</v>
      </c>
      <c r="N4" s="4" t="s">
        <v>18</v>
      </c>
      <c r="O4" s="4" t="s">
        <v>19</v>
      </c>
    </row>
    <row r="5" spans="1:15" s="5" customFormat="1" ht="75" x14ac:dyDescent="0.25">
      <c r="A5" s="6">
        <v>1</v>
      </c>
      <c r="B5" s="7" t="s">
        <v>20</v>
      </c>
      <c r="C5" s="8" t="s">
        <v>21</v>
      </c>
      <c r="D5" s="9" t="s">
        <v>22</v>
      </c>
      <c r="E5" s="10">
        <v>1</v>
      </c>
      <c r="F5" s="11">
        <v>994201</v>
      </c>
      <c r="G5" s="12">
        <v>975232</v>
      </c>
      <c r="H5" s="12">
        <v>946719</v>
      </c>
      <c r="I5" s="12"/>
      <c r="J5" s="12"/>
      <c r="K5" s="12">
        <f>AVERAGE(F5:H5)</f>
        <v>972050.66666666663</v>
      </c>
      <c r="L5" s="13">
        <f>SQRT(SUM(POWER(H5-K5, 2), POWER(G5-K5, 2), POWER(F5-K5, 2))/(COLUMNS(F5:H5)-1))</f>
        <v>23900.32933524836</v>
      </c>
      <c r="M5" s="13">
        <f>L5/K5*100</f>
        <v>2.458753453377776</v>
      </c>
      <c r="N5" s="14">
        <f>ROUND(K5, 2)</f>
        <v>972050.67</v>
      </c>
      <c r="O5" s="14">
        <f>N5*E5</f>
        <v>972050.67</v>
      </c>
    </row>
    <row r="6" spans="1:15" ht="15.75" x14ac:dyDescent="0.2">
      <c r="A6" s="6"/>
      <c r="B6" s="15"/>
      <c r="C6" s="16"/>
      <c r="D6" s="17"/>
      <c r="E6" s="15"/>
      <c r="F6" s="12"/>
      <c r="G6" s="18"/>
      <c r="H6" s="12"/>
      <c r="I6" s="12"/>
      <c r="J6" s="12"/>
      <c r="K6" s="12"/>
      <c r="L6" s="13"/>
      <c r="M6" s="13"/>
      <c r="N6" s="14"/>
      <c r="O6" s="14">
        <f>SUM(O5:O5)</f>
        <v>972050.67</v>
      </c>
    </row>
    <row r="7" spans="1:15" ht="15.75" x14ac:dyDescent="0.2">
      <c r="A7" s="19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</row>
    <row r="8" spans="1:15" ht="15.75" x14ac:dyDescent="0.2">
      <c r="A8" s="31" t="s">
        <v>23</v>
      </c>
      <c r="B8" s="32"/>
      <c r="C8" s="33"/>
      <c r="D8" s="34"/>
      <c r="E8" s="35"/>
      <c r="F8" s="36"/>
      <c r="G8" s="37"/>
      <c r="H8" s="38"/>
      <c r="I8" s="20"/>
      <c r="J8" s="20"/>
      <c r="K8" s="14">
        <f>O6</f>
        <v>972050.67</v>
      </c>
      <c r="L8" s="21" t="s">
        <v>24</v>
      </c>
      <c r="M8" s="21"/>
      <c r="N8" s="21"/>
      <c r="O8" s="22"/>
    </row>
    <row r="9" spans="1:15" ht="15.75" x14ac:dyDescent="0.25">
      <c r="A9" s="39"/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</row>
    <row r="10" spans="1:15" ht="15.75" x14ac:dyDescent="0.25">
      <c r="A10" s="40"/>
      <c r="B10" s="40"/>
      <c r="C10" s="40"/>
      <c r="D10" s="40"/>
      <c r="E10" s="23"/>
      <c r="F10" s="24"/>
      <c r="G10" s="25"/>
      <c r="H10" s="26"/>
      <c r="I10" s="26"/>
      <c r="J10" s="26"/>
      <c r="K10" s="27"/>
      <c r="L10" s="27"/>
      <c r="M10" s="27"/>
      <c r="N10" s="27"/>
      <c r="O10" s="27"/>
    </row>
    <row r="11" spans="1:15" ht="18.75" x14ac:dyDescent="0.3">
      <c r="A11" s="23"/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3"/>
      <c r="O11" s="23"/>
    </row>
    <row r="12" spans="1:15" ht="15.75" x14ac:dyDescent="0.25">
      <c r="A12" s="23"/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</row>
    <row r="13" spans="1:15" ht="18.75" x14ac:dyDescent="0.3"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</row>
    <row r="14" spans="1:15" x14ac:dyDescent="0.2">
      <c r="K14" s="30"/>
    </row>
  </sheetData>
  <mergeCells count="13">
    <mergeCell ref="A8:H8"/>
    <mergeCell ref="A9:O9"/>
    <mergeCell ref="A10:D10"/>
    <mergeCell ref="M1:O1"/>
    <mergeCell ref="N3:O3"/>
    <mergeCell ref="K3:M3"/>
    <mergeCell ref="F3:H3"/>
    <mergeCell ref="A2:O2"/>
    <mergeCell ref="A3:A4"/>
    <mergeCell ref="B3:B4"/>
    <mergeCell ref="C3:C4"/>
    <mergeCell ref="D3:D4"/>
    <mergeCell ref="E3:E4"/>
  </mergeCells>
  <pageMargins left="0.70000004768371604" right="0.70000004768371604" top="0.75" bottom="0.75" header="0.30000001192092901" footer="0.30000001192092901"/>
  <pageSetup paperSize="9"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НМЦД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Игорь Зайцев</cp:lastModifiedBy>
  <dcterms:created xsi:type="dcterms:W3CDTF">2025-02-12T13:59:56Z</dcterms:created>
  <dcterms:modified xsi:type="dcterms:W3CDTF">2025-02-24T03:39:38Z</dcterms:modified>
</cp:coreProperties>
</file>