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йцев И\Desktop\МОЯ\ДОГОВОРЫ\2025\АВТО зап.части\Зап части ЗИЛ, КАМАЗ, ГАЗ,\ГАЗ    972т.р\ДОКИ\"/>
    </mc:Choice>
  </mc:AlternateContent>
  <bookViews>
    <workbookView xWindow="0" yWindow="0" windowWidth="28800" windowHeight="1188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<sst xmlns="http://schemas.openxmlformats.org/spreadsheetml/2006/main" count="25" uniqueCount="25">
  <si>
    <t xml:space="preserve">Приложение № 2 к Извещению      </t>
  </si>
  <si>
    <r>
      <t xml:space="preserve">Обоснование начальной (максимальной) цены Договора на поставку </t>
    </r>
    <r>
      <rPr>
        <b/>
        <sz val="12"/>
        <rFont val="Times New Roman"/>
      </rPr>
      <t>з</t>
    </r>
    <r>
      <rPr>
        <b/>
        <sz val="11"/>
        <color rgb="FF000000"/>
        <rFont val="Times New Roman"/>
      </rPr>
      <t>апчастей к автомобилю ГАЗ</t>
    </r>
    <r>
      <rPr>
        <sz val="11"/>
        <rFont val="Calibri"/>
      </rPr>
      <t xml:space="preserve">
</t>
    </r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</si>
  <si>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</si>
  <si>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</si>
  <si>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</si>
  <si>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</si>
  <si>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</si>
  <si>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</si>
  <si>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</si>
  <si>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</si>
  <si>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</si>
  <si>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</si>
  <si>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</si>
  <si>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</si>
  <si>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</si>
  <si>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</si>
  <si>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</si>
  <si>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</si>
  <si>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</si>
  <si>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</si>
  <si>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r>
      <rPr>
        <sz val="11"/>
        <color rgb="FF000000"/>
        <rFont val="Times New Roman"/>
      </rPr>
      <t xml:space="preserve">                                                                 Поставка автомобильных запасных частей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</si>
  <si>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в соответствии с ТЗ</t>
  </si>
  <si>
    <t>ус.ед.</t>
  </si>
  <si>
    <t>В результате проведенного расчета Н(М)Ц договора составила: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</si>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</sst>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\-??\ _₽_-;_-@_-"/>
    <numFmt numFmtId="165" formatCode="0.0000"/>
  </numFmts>
  <fonts count="14" x14ac:knownFonts="1"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sz val="11"/>
      <name val="Times New Roman"/>
    </font>
    <font>
      <sz val="14"/>
      <name val="Times New Roman"/>
    </font>
    <font>
      <b/>
      <sz val="14"/>
      <name val="Times New Roman"/>
    </font>
    <font>
      <b/>
      <sz val="11"/>
      <color rgb="FF000000"/>
      <name val="Times New Roman"/>
    </font>
    <font>
      <i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56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3" fillId="0" borderId="13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8" fillId="0" borderId="16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/>
    <xf numFmtId="0" fontId="11" fillId="0" borderId="0" xfId="0" applyNumberFormat="1" applyFont="1"/>
    <xf numFmtId="164" fontId="1" fillId="0" borderId="0" xfId="0" applyNumberFormat="1" applyFont="1"/>
    <xf numFmtId="0" fontId="3" fillId="0" borderId="17" xfId="0" applyNumberFormat="1" applyFont="1" applyBorder="1" applyAlignment="1">
      <alignment horizontal="left" vertical="center"/>
    </xf>
    <xf numFmtId="0" fontId="3" fillId="0" borderId="18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left" vertical="center"/>
    </xf>
    <xf numFmtId="0" fontId="3" fillId="0" borderId="20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839856" y="3486149"/>
    <xdr:ext cx="590550" cy="342900"/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10027955" y="3276040"/>
    <xdr:ext cx="504825" cy="257174"/>
    <xdr:pic>
      <xdr:nvPicPr>
        <xdr:cNvPr id="3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/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" width="9.140625" style="1" bestFit="1" customWidth="1"/>
    <col min="17" max="16384" width="9.140625" style="1"/>
  </cols>
  <sheetData>
    <row r="1" spans="1:15" ht="67.5" customHeight="1" x14ac:dyDescent="0.2">
      <c r="K1" s="2"/>
      <c r="L1" s="2"/>
      <c r="M1" s="40" t="s">
        <v>0</v>
      </c>
      <c r="N1" s="40"/>
      <c r="O1" s="40"/>
    </row>
    <row r="2" spans="1:15" ht="39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51" customHeight="1" x14ac:dyDescent="0.2">
      <c r="A3" s="46" t="s">
        <v>2</v>
      </c>
      <c r="B3" s="51" t="s">
        <v>3</v>
      </c>
      <c r="C3" s="46" t="s">
        <v>4</v>
      </c>
      <c r="D3" s="51" t="s">
        <v>5</v>
      </c>
      <c r="E3" s="51" t="s">
        <v>6</v>
      </c>
      <c r="F3" s="46" t="s">
        <v>7</v>
      </c>
      <c r="G3" s="47"/>
      <c r="H3" s="48"/>
      <c r="I3" s="3"/>
      <c r="J3" s="3"/>
      <c r="K3" s="43" t="s">
        <v>8</v>
      </c>
      <c r="L3" s="44"/>
      <c r="M3" s="45"/>
      <c r="N3" s="41" t="s">
        <v>9</v>
      </c>
      <c r="O3" s="42"/>
    </row>
    <row r="4" spans="1:15" ht="144" customHeight="1" x14ac:dyDescent="0.2">
      <c r="A4" s="50"/>
      <c r="B4" s="52"/>
      <c r="C4" s="53"/>
      <c r="D4" s="54"/>
      <c r="E4" s="55"/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4" t="s">
        <v>18</v>
      </c>
      <c r="O4" s="4" t="s">
        <v>19</v>
      </c>
    </row>
    <row r="5" spans="1:15" s="5" customFormat="1" ht="75" x14ac:dyDescent="0.25">
      <c r="A5" s="6">
        <v>1</v>
      </c>
      <c r="B5" s="7" t="s">
        <v>20</v>
      </c>
      <c r="C5" s="8" t="s">
        <v>21</v>
      </c>
      <c r="D5" s="9" t="s">
        <v>22</v>
      </c>
      <c r="E5" s="10">
        <v>1</v>
      </c>
      <c r="F5" s="11">
        <v>994201</v>
      </c>
      <c r="G5" s="12">
        <v>975232</v>
      </c>
      <c r="H5" s="12">
        <v>946719</v>
      </c>
      <c r="I5" s="12"/>
      <c r="J5" s="12"/>
      <c r="K5" s="12">
        <f>AVERAGE(F5:H5)</f>
        <v>972050.66666666663</v>
      </c>
      <c r="L5" s="13">
        <f>SQRT(SUM(POWER(H5-K5, 2), POWER(G5-K5, 2), POWER(F5-K5, 2))/(COLUMNS(F5:H5)-1))</f>
        <v>23900.32933524836</v>
      </c>
      <c r="M5" s="13">
        <f>L5/K5*100</f>
        <v>2.458753453377776</v>
      </c>
      <c r="N5" s="14">
        <f>ROUND(K5, 2)</f>
        <v>972050.67</v>
      </c>
      <c r="O5" s="14">
        <f>N5*E5</f>
        <v>972050.67</v>
      </c>
    </row>
    <row r="6" spans="1:15" ht="15.75" x14ac:dyDescent="0.2">
      <c r="A6" s="6"/>
      <c r="B6" s="15"/>
      <c r="C6" s="16"/>
      <c r="D6" s="17"/>
      <c r="E6" s="15"/>
      <c r="F6" s="12"/>
      <c r="G6" s="18"/>
      <c r="H6" s="12"/>
      <c r="I6" s="12"/>
      <c r="J6" s="12"/>
      <c r="K6" s="12"/>
      <c r="L6" s="13"/>
      <c r="M6" s="13"/>
      <c r="N6" s="14"/>
      <c r="O6" s="14">
        <f>SUM(O5:O5)</f>
        <v>972050.67</v>
      </c>
    </row>
    <row r="7" spans="1:15" ht="15.75" x14ac:dyDescent="0.2">
      <c r="A7" s="1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x14ac:dyDescent="0.2">
      <c r="A8" s="31" t="s">
        <v>23</v>
      </c>
      <c r="B8" s="32"/>
      <c r="C8" s="33"/>
      <c r="D8" s="34"/>
      <c r="E8" s="35"/>
      <c r="F8" s="36"/>
      <c r="G8" s="37"/>
      <c r="H8" s="38"/>
      <c r="I8" s="20"/>
      <c r="J8" s="20"/>
      <c r="K8" s="14">
        <f>O6</f>
        <v>972050.67</v>
      </c>
      <c r="L8" s="21" t="s">
        <v>24</v>
      </c>
      <c r="M8" s="21"/>
      <c r="N8" s="21"/>
      <c r="O8" s="22"/>
    </row>
    <row r="9" spans="1:15" ht="15.7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5.75" x14ac:dyDescent="0.25">
      <c r="A10" s="40"/>
      <c r="B10" s="40"/>
      <c r="C10" s="40"/>
      <c r="D10" s="40"/>
      <c r="E10" s="23"/>
      <c r="F10" s="24"/>
      <c r="G10" s="25"/>
      <c r="H10" s="26"/>
      <c r="I10" s="26"/>
      <c r="J10" s="26"/>
      <c r="K10" s="27"/>
      <c r="L10" s="27"/>
      <c r="M10" s="27"/>
      <c r="N10" s="27"/>
      <c r="O10" s="27"/>
    </row>
    <row r="11" spans="1:15" ht="18.75" x14ac:dyDescent="0.3">
      <c r="A11" s="2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3"/>
      <c r="O11" s="23"/>
    </row>
    <row r="12" spans="1:15" ht="15.7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8.75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5" x14ac:dyDescent="0.2">
      <c r="K14" s="30"/>
    </row>
  </sheetData>
  <mergeCells count="13">
    <mergeCell ref="A8:H8"/>
    <mergeCell ref="A9:O9"/>
    <mergeCell ref="A10:D10"/>
    <mergeCell ref="M1:O1"/>
    <mergeCell ref="N3:O3"/>
    <mergeCell ref="K3:M3"/>
    <mergeCell ref="F3:H3"/>
    <mergeCell ref="A2:O2"/>
    <mergeCell ref="A3:A4"/>
    <mergeCell ref="B3:B4"/>
    <mergeCell ref="C3:C4"/>
    <mergeCell ref="D3:D4"/>
    <mergeCell ref="E3:E4"/>
  </mergeCells>
  <pageMargins left="0.70000004768371604" right="0.70000004768371604" top="0.75" bottom="0.75" header="0.30000001192092901" footer="0.30000001192092901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Игорь Зайцев</cp:lastModifiedBy>
  <dcterms:created xsi:type="dcterms:W3CDTF">2025-02-12T13:59:56Z</dcterms:created>
  <dcterms:modified xsi:type="dcterms:W3CDTF">2025-02-24T03:39:38Z</dcterms:modified>
</cp:coreProperties>
</file>