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НМЦД" sheetId="1" r:id="rId1"/>
  </sheets>
  <calcPr calcId="144525"/>
</workbook>
</file>

<file path=xl/calcChain.xml><?xml version="1.0" encoding="utf-8"?>
<calcChain xmlns="http://schemas.openxmlformats.org/spreadsheetml/2006/main">
  <c r="K5" i="1" l="1"/>
  <c r="N5" i="1" s="1"/>
  <c r="O5" i="1" l="1"/>
  <c r="O6" i="1" s="1"/>
  <c r="K8" i="1" s="1"/>
  <c r="L5" i="1"/>
  <c r="M5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<sst xmlns="http://schemas.openxmlformats.org/spreadsheetml/2006/main" count="26" uniqueCount="26">
  <si>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</si>
  <si>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</si>
  <si>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</si>
  <si>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</si>
  <si>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</si>
  <si>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</si>
  <si>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</si>
  <si>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</si>
  <si>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</si>
  <si>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</si>
  <si>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</si>
  <si>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</si>
  <si>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</si>
  <si>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</si>
  <si>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</si>
  <si>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</si>
  <si>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</si>
  <si>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</si>
  <si>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</si>
  <si>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</si>
  <si>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</si>
  <si>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чел/час</t>
  </si>
  <si>
    <t xml:space="preserve">Приложение №2
к запросу цен в электронной форме 
от «__» _______ 2024 г. </t>
  </si>
  <si>
    <t>Оказание охранных услуг здания колледжа</t>
  </si>
  <si>
    <t>Обоснование начальной (максимальной) цены Договора на оказание охранных услуг здания колледжа</t>
  </si>
  <si>
    <t xml:space="preserve">При определениеии начальной (максимальной) цены Договора на оказание охранных услуг пздания колледжа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</si>
</sst>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A9" sqref="A9:O9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19.42578125" style="1" customWidth="1"/>
    <col min="4" max="4" width="8" style="1" customWidth="1"/>
    <col min="5" max="5" width="8.85546875" style="1" bestFit="1" customWidth="1"/>
    <col min="6" max="6" width="17.285156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20.140625" style="1" customWidth="1"/>
    <col min="16" max="16384" width="9.140625" style="1"/>
  </cols>
  <sheetData>
    <row r="1" spans="1:15" ht="67.5" customHeight="1" x14ac:dyDescent="0.2">
      <c r="K1" s="32" t="s">
        <v>22</v>
      </c>
      <c r="L1" s="31"/>
      <c r="M1" s="31"/>
      <c r="N1" s="31"/>
      <c r="O1" s="31"/>
    </row>
    <row r="2" spans="1:15" ht="39" customHeight="1" x14ac:dyDescent="0.2">
      <c r="A2" s="33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7.25" customHeight="1" x14ac:dyDescent="0.2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/>
      <c r="H3" s="35"/>
      <c r="I3" s="2"/>
      <c r="J3" s="2"/>
      <c r="K3" s="37" t="s">
        <v>6</v>
      </c>
      <c r="L3" s="37"/>
      <c r="M3" s="37"/>
      <c r="N3" s="38" t="s">
        <v>7</v>
      </c>
      <c r="O3" s="38"/>
    </row>
    <row r="4" spans="1:15" ht="144" customHeight="1" x14ac:dyDescent="0.2">
      <c r="A4" s="35"/>
      <c r="B4" s="35"/>
      <c r="C4" s="35"/>
      <c r="D4" s="36"/>
      <c r="E4" s="36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5">
        <v>1</v>
      </c>
      <c r="B5" s="22" t="s">
        <v>23</v>
      </c>
      <c r="C5" s="23" t="s">
        <v>20</v>
      </c>
      <c r="D5" s="27" t="s">
        <v>21</v>
      </c>
      <c r="E5" s="27">
        <v>5999</v>
      </c>
      <c r="F5" s="24">
        <v>220</v>
      </c>
      <c r="G5" s="21">
        <v>240</v>
      </c>
      <c r="H5" s="21">
        <v>260</v>
      </c>
      <c r="I5" s="8"/>
      <c r="J5" s="8"/>
      <c r="K5" s="8">
        <f t="shared" ref="K5" si="0">AVERAGE(F5:H5)</f>
        <v>240</v>
      </c>
      <c r="L5" s="10">
        <f t="shared" ref="L5" si="1">SQRT(((SUM((POWER(H5-K5,2)),(POWER(G5-K5,2)),(POWER(F5-K5,2)))/(COLUMNS(F5:H5)-1))))</f>
        <v>20</v>
      </c>
      <c r="M5" s="10">
        <f t="shared" ref="M5" si="2">L5/K5*100</f>
        <v>8.3333333333333321</v>
      </c>
      <c r="N5" s="11">
        <f>ROUND(K5,2)</f>
        <v>240</v>
      </c>
      <c r="O5" s="11">
        <f>N5*E5</f>
        <v>1439760</v>
      </c>
    </row>
    <row r="6" spans="1:15" s="4" customFormat="1" ht="21" customHeight="1" x14ac:dyDescent="0.25">
      <c r="A6" s="5"/>
      <c r="B6" s="7"/>
      <c r="C6" s="6"/>
      <c r="D6" s="25"/>
      <c r="E6" s="26"/>
      <c r="F6" s="8"/>
      <c r="G6" s="9"/>
      <c r="H6" s="8"/>
      <c r="I6" s="8"/>
      <c r="J6" s="8"/>
      <c r="K6" s="8"/>
      <c r="L6" s="10"/>
      <c r="M6" s="10"/>
      <c r="N6" s="11"/>
      <c r="O6" s="11">
        <f>SUM(O5:O5)</f>
        <v>1439760</v>
      </c>
    </row>
    <row r="7" spans="1:15" s="4" customFormat="1" ht="21" customHeight="1" x14ac:dyDescent="0.25">
      <c r="A7" s="5"/>
    </row>
    <row r="8" spans="1:15" ht="15.75" customHeight="1" x14ac:dyDescent="0.2">
      <c r="A8" s="28" t="s">
        <v>18</v>
      </c>
      <c r="B8" s="28"/>
      <c r="C8" s="28"/>
      <c r="D8" s="28"/>
      <c r="E8" s="28"/>
      <c r="F8" s="28"/>
      <c r="G8" s="28"/>
      <c r="H8" s="28"/>
      <c r="I8" s="12"/>
      <c r="J8" s="12"/>
      <c r="K8" s="11">
        <f>O6</f>
        <v>1439760</v>
      </c>
      <c r="L8" s="13" t="s">
        <v>19</v>
      </c>
      <c r="M8" s="13"/>
      <c r="N8" s="13"/>
      <c r="O8" s="14"/>
    </row>
    <row r="9" spans="1:15" ht="43.5" customHeight="1" x14ac:dyDescent="0.25">
      <c r="A9" s="29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5.75" x14ac:dyDescent="0.25">
      <c r="A10" s="31"/>
      <c r="B10" s="31"/>
      <c r="C10" s="31"/>
      <c r="D10" s="31"/>
      <c r="E10" s="15"/>
      <c r="F10" s="16"/>
      <c r="G10" s="17"/>
      <c r="H10" s="18"/>
      <c r="I10" s="18"/>
      <c r="J10" s="18"/>
      <c r="K10" s="19"/>
      <c r="L10" s="19"/>
      <c r="M10" s="19"/>
      <c r="N10" s="19"/>
      <c r="O10" s="19"/>
    </row>
    <row r="11" spans="1:15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4" spans="1:15" x14ac:dyDescent="0.2">
      <c r="K14" s="20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Закупки</cp:lastModifiedBy>
  <cp:revision>3</cp:revision>
  <dcterms:created xsi:type="dcterms:W3CDTF">2014-05-19T23:28:21Z</dcterms:created>
  <dcterms:modified xsi:type="dcterms:W3CDTF">2024-12-25T12:16:44Z</dcterms:modified>
</cp:coreProperties>
</file>