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Приложение 7 Общее" sheetId="2" r:id="rId1"/>
  </sheets>
  <definedNames>
    <definedName name="OLE_LINK1" localSheetId="0">'Приложение 7 Общее'!$A$10</definedName>
  </definedNames>
  <calcPr calcId="124519" iterate="1"/>
</workbook>
</file>

<file path=xl/calcChain.xml><?xml version="1.0" encoding="utf-8"?>
<calcChain xmlns="http://schemas.openxmlformats.org/spreadsheetml/2006/main">
  <c r="I13" i="2"/>
  <c r="L13" s="1"/>
  <c r="L14" s="1"/>
  <c r="J13"/>
  <c r="K13" l="1"/>
</calcChain>
</file>

<file path=xl/sharedStrings.xml><?xml version="1.0" encoding="utf-8"?>
<sst xmlns="http://schemas.openxmlformats.org/spreadsheetml/2006/main" count="28" uniqueCount="28">
  <si>
    <t>Кол-во</t>
  </si>
  <si>
    <t>Цена, руб. за единицу товара, работы. услуги</t>
  </si>
  <si>
    <t>Начальная (максимальная) цена по позиции*, руб.</t>
  </si>
  <si>
    <t>Ед. изм.</t>
  </si>
  <si>
    <t>Таблица для обоснования начальной (максимальной) цены контракта при выборе метода сопоставимых рыночных цен (анализа рынка)</t>
  </si>
  <si>
    <t>Наименование товара, работы, услуги, входящих в объект закупки</t>
  </si>
  <si>
    <t>Порядковый номер позиции согласно описанию объекта закупки</t>
  </si>
  <si>
    <t xml:space="preserve">Используемый метод определения начальной (максимальной) цены контракта: метод сопоставимых рыночных цен.
</t>
  </si>
  <si>
    <t>Обоснование выбранного метода обоснования начальной (максимальной) цены контракта: метод сопоставления рыночных цен (анализ рынка) является приоритетным для определения и обоснования начальной (максимальной) цены контракта.</t>
  </si>
  <si>
    <t xml:space="preserve">ИТОГО </t>
  </si>
  <si>
    <t xml:space="preserve">Основные характеристики закупаемого товара
</t>
  </si>
  <si>
    <t>8</t>
  </si>
  <si>
    <t>Среднее квадратичное отклонение</t>
  </si>
  <si>
    <t>Коэффициент вариации</t>
  </si>
  <si>
    <t xml:space="preserve"> Обоснование начальной (максимальной) цены контракта</t>
  </si>
  <si>
    <t xml:space="preserve">В соответствии с  Описанием объекта закупки </t>
  </si>
  <si>
    <t>Среднее значение цены за единицу, руб.</t>
  </si>
  <si>
    <t xml:space="preserve">Работник контрактной службы/контрактный
управляющий:                                                    ________________________(Н.С. Швалова)
                                                                                               (подпись)        (инициалы, фамилия)    
Ф.И.О. исполнителя/контактный телефон : Н.С. Швалова   (234-87-26)
</t>
  </si>
  <si>
    <t>Оказание охранных услуг</t>
  </si>
  <si>
    <t>чел.час</t>
  </si>
  <si>
    <t>УТВЕРЖДАЮ
Директор МАОУ СОШ №85
 ________________ В.Н. Бондаренко                                        
"_____"__________2024 г.
М.П.</t>
  </si>
  <si>
    <r>
      <t>Предмет договора:</t>
    </r>
    <r>
      <rPr>
        <b/>
        <u/>
        <sz val="12"/>
        <rFont val="Times New Roman"/>
        <family val="1"/>
        <charset val="204"/>
      </rPr>
      <t xml:space="preserve"> Оказание охранных услуг (ноябрь-декабрь)</t>
    </r>
  </si>
  <si>
    <t>Дата подготовки обоснования начальной (максимальной) цены контракта : 24.12.2024 г.</t>
  </si>
  <si>
    <t>175,8</t>
  </si>
  <si>
    <t>Источник цены № 1 Ценовое предложение №103 от 23.12.2024 г</t>
  </si>
  <si>
    <t>Источник цены № 2 Ценовое предложение №114 от 23.12.2024 г.</t>
  </si>
  <si>
    <t>Источник цены № 3 Ценовое предложение № 81 от 23.12.2024 г.</t>
  </si>
  <si>
    <t>Начальная (максимальная) цена контракта, руб.: 735743 (Семьсот тридцать пять тысяч семьсот сорок три) рублей 28 копеек.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</si>
</sst>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#,##0.00\ &quot;₽&quot;;[Red]#,##0.00\ &quot;₽&quot;"/>
  </numFmts>
  <fonts count="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2" fillId="2" borderId="0" xfId="0" applyFont="1" applyFill="1"/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0" fontId="0" fillId="0" borderId="0" xfId="0" applyFill="1" applyAlignment="1"/>
    <xf numFmtId="0" fontId="1" fillId="0" borderId="0" xfId="0" applyFont="1" applyAlignment="1">
      <alignment horizontal="justify" wrapText="1"/>
    </xf>
    <xf numFmtId="14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1295400</xdr:colOff>
      <xdr:row>15</xdr:row>
      <xdr:rowOff>66675</xdr:rowOff>
    </xdr:from>
    <xdr:to>
      <xdr:col>5</xdr:col>
      <xdr:colOff>447675</xdr:colOff>
      <xdr:row>15</xdr:row>
      <xdr:rowOff>457200</xdr:rowOff>
    </xdr:to>
    <xdr:pic>
      <xdr:nvPicPr>
        <xdr:cNvPr id="12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5" y="7581900"/>
          <a:ext cx="14573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abSelected="1" view="pageBreakPreview" topLeftCell="A8" zoomScaleSheetLayoutView="100" workbookViewId="0">
      <selection activeCell="A16" sqref="A16:L16"/>
    </sheetView>
  </sheetViews>
  <sheetFormatPr defaultColWidth="8.85546875" defaultRowHeight="12.75"/>
  <cols>
    <col min="1" max="1" width="12.85546875" style="2" customWidth="1"/>
    <col min="2" max="2" width="24.5703125" style="26" customWidth="1"/>
    <col min="3" max="3" width="22.42578125" style="2" customWidth="1"/>
    <col min="4" max="4" width="5.5703125" style="2" customWidth="1"/>
    <col min="5" max="5" width="6.5703125" style="2" customWidth="1"/>
    <col min="6" max="8" width="10.140625" style="4" customWidth="1"/>
    <col min="9" max="9" width="12.42578125" style="2" customWidth="1"/>
    <col min="10" max="10" width="10" style="2" hidden="1" customWidth="1"/>
    <col min="11" max="11" width="12.140625" style="2" hidden="1" customWidth="1"/>
    <col min="12" max="12" width="18.85546875" style="2" customWidth="1"/>
    <col min="13" max="16384" width="8.85546875" style="2"/>
  </cols>
  <sheetData>
    <row r="1" spans="1:12" ht="125.25" customHeight="1">
      <c r="A1" s="1"/>
      <c r="B1" s="23"/>
      <c r="C1" s="1"/>
      <c r="D1" s="1"/>
      <c r="E1" s="1"/>
      <c r="F1" s="31" t="s">
        <v>20</v>
      </c>
      <c r="G1" s="31"/>
      <c r="H1" s="31"/>
      <c r="I1" s="32"/>
      <c r="J1" s="32"/>
      <c r="K1" s="32"/>
      <c r="L1" s="32"/>
    </row>
    <row r="2" spans="1:12" ht="15.75">
      <c r="A2" s="1"/>
      <c r="B2" s="23"/>
      <c r="C2" s="1"/>
      <c r="D2" s="1"/>
      <c r="E2" s="1"/>
      <c r="F2" s="5"/>
      <c r="G2" s="5"/>
      <c r="H2" s="5"/>
      <c r="I2" s="34"/>
      <c r="J2" s="34"/>
      <c r="K2" s="34"/>
      <c r="L2" s="35"/>
    </row>
    <row r="3" spans="1:12" ht="15.75">
      <c r="A3" s="37" t="s">
        <v>14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3" customFormat="1" ht="15.75">
      <c r="A4" s="33" t="s">
        <v>21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15.75">
      <c r="A5" s="36" t="s">
        <v>22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9.5" customHeight="1">
      <c r="A6" s="38" t="s">
        <v>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50.25" customHeight="1">
      <c r="A7" s="47" t="s">
        <v>8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12" customHeight="1">
      <c r="A8" s="6"/>
      <c r="B8" s="24"/>
      <c r="C8" s="6"/>
      <c r="D8" s="6"/>
      <c r="E8" s="6"/>
      <c r="F8" s="7"/>
      <c r="G8" s="7"/>
      <c r="H8" s="7"/>
      <c r="I8" s="6"/>
      <c r="J8" s="16"/>
      <c r="K8" s="16"/>
      <c r="L8" s="6"/>
    </row>
    <row r="9" spans="1:12" ht="15.75">
      <c r="A9" s="48" t="s">
        <v>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 ht="41.25" customHeight="1">
      <c r="A10" s="42" t="s">
        <v>6</v>
      </c>
      <c r="B10" s="42" t="s">
        <v>5</v>
      </c>
      <c r="C10" s="42" t="s">
        <v>10</v>
      </c>
      <c r="D10" s="42" t="s">
        <v>3</v>
      </c>
      <c r="E10" s="42" t="s">
        <v>0</v>
      </c>
      <c r="F10" s="44" t="s">
        <v>1</v>
      </c>
      <c r="G10" s="45"/>
      <c r="H10" s="45"/>
      <c r="I10" s="42" t="s">
        <v>16</v>
      </c>
      <c r="J10" s="50" t="s">
        <v>12</v>
      </c>
      <c r="K10" s="50" t="s">
        <v>13</v>
      </c>
      <c r="L10" s="39" t="s">
        <v>2</v>
      </c>
    </row>
    <row r="11" spans="1:12" ht="96.75" customHeight="1">
      <c r="A11" s="43"/>
      <c r="B11" s="43"/>
      <c r="C11" s="43"/>
      <c r="D11" s="43"/>
      <c r="E11" s="43"/>
      <c r="F11" s="21" t="s">
        <v>24</v>
      </c>
      <c r="G11" s="21" t="s">
        <v>25</v>
      </c>
      <c r="H11" s="21" t="s">
        <v>26</v>
      </c>
      <c r="I11" s="43"/>
      <c r="J11" s="51"/>
      <c r="K11" s="51"/>
      <c r="L11" s="40"/>
    </row>
    <row r="12" spans="1:12" ht="16.5" thickBot="1">
      <c r="A12" s="8">
        <v>1</v>
      </c>
      <c r="B12" s="17">
        <v>2</v>
      </c>
      <c r="C12" s="8">
        <v>3</v>
      </c>
      <c r="D12" s="8">
        <v>4</v>
      </c>
      <c r="E12" s="8">
        <v>5</v>
      </c>
      <c r="F12" s="9">
        <v>6</v>
      </c>
      <c r="G12" s="9"/>
      <c r="H12" s="9" t="s">
        <v>11</v>
      </c>
      <c r="I12" s="8">
        <v>9</v>
      </c>
      <c r="J12" s="18">
        <v>10</v>
      </c>
      <c r="K12" s="18">
        <v>11</v>
      </c>
      <c r="L12" s="17">
        <v>12</v>
      </c>
    </row>
    <row r="13" spans="1:12" ht="39" thickBot="1">
      <c r="A13" s="8">
        <v>1</v>
      </c>
      <c r="B13" s="25" t="s">
        <v>18</v>
      </c>
      <c r="C13" s="13" t="s">
        <v>15</v>
      </c>
      <c r="D13" s="17" t="s">
        <v>19</v>
      </c>
      <c r="E13" s="28">
        <v>4344</v>
      </c>
      <c r="F13" s="29" t="s">
        <v>23</v>
      </c>
      <c r="G13" s="30">
        <v>169</v>
      </c>
      <c r="H13" s="30">
        <v>163.30000000000001</v>
      </c>
      <c r="I13" s="19">
        <f t="shared" ref="I13" si="0">ROUND((F13+G13+H13)/3,2)</f>
        <v>169.37</v>
      </c>
      <c r="J13" s="20" t="e">
        <f t="shared" ref="J13" ca="1" si="1">_xlfn.STDEV.S(F13:H13)</f>
        <v>#NAME?</v>
      </c>
      <c r="K13" s="11" t="e">
        <f t="shared" ref="K13" ca="1" si="2">J13*100/I13</f>
        <v>#NAME?</v>
      </c>
      <c r="L13" s="22">
        <f t="shared" ref="L13" si="3">E13*I13</f>
        <v>735743.28</v>
      </c>
    </row>
    <row r="14" spans="1:12" ht="15.75">
      <c r="A14" s="52" t="s">
        <v>9</v>
      </c>
      <c r="B14" s="53"/>
      <c r="C14" s="54"/>
      <c r="D14" s="12"/>
      <c r="E14" s="14"/>
      <c r="F14" s="10"/>
      <c r="G14" s="10"/>
      <c r="H14" s="10"/>
      <c r="I14" s="10"/>
      <c r="J14" s="10"/>
      <c r="K14" s="10"/>
      <c r="L14" s="27">
        <f>SUM(L13:L13)</f>
        <v>735743.28</v>
      </c>
    </row>
    <row r="15" spans="1:12" ht="35.25" customHeight="1">
      <c r="A15" s="55" t="s">
        <v>27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</row>
    <row r="16" spans="1:12" ht="162.75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2" s="15" customFormat="1" ht="106.5" customHeight="1">
      <c r="A17" s="46" t="s">
        <v>17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9" spans="1:12" ht="18.75" customHeight="1"/>
    <row r="31" spans="1:12" ht="18.75" customHeight="1"/>
    <row r="39" ht="27.75" customHeight="1"/>
    <row r="52" ht="181.5" customHeight="1"/>
    <row r="53" ht="162" customHeight="1"/>
  </sheetData>
  <mergeCells count="22">
    <mergeCell ref="A17:L17"/>
    <mergeCell ref="A7:L7"/>
    <mergeCell ref="A9:L9"/>
    <mergeCell ref="C10:C11"/>
    <mergeCell ref="I10:I11"/>
    <mergeCell ref="J10:J11"/>
    <mergeCell ref="K10:K11"/>
    <mergeCell ref="A14:C14"/>
    <mergeCell ref="A15:L15"/>
    <mergeCell ref="A6:L6"/>
    <mergeCell ref="L10:L11"/>
    <mergeCell ref="A16:L16"/>
    <mergeCell ref="B10:B11"/>
    <mergeCell ref="E10:E11"/>
    <mergeCell ref="D10:D11"/>
    <mergeCell ref="A10:A11"/>
    <mergeCell ref="F10:H10"/>
    <mergeCell ref="F1:L1"/>
    <mergeCell ref="A4:L4"/>
    <mergeCell ref="I2:L2"/>
    <mergeCell ref="A5:L5"/>
    <mergeCell ref="A3:L3"/>
  </mergeCells>
  <phoneticPr fontId="0" type="noConversion"/>
  <printOptions horizontalCentered="1"/>
  <pageMargins left="3.937007874015748E-2" right="3.937007874015748E-2" top="0.35433070866141736" bottom="0.35433070866141736" header="0.31496062992125984" footer="0.31496062992125984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 Общее</vt:lpstr>
      <vt:lpstr>'Приложение 7 Общее'!OLE_LINK1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Kurdukova.E.M</dc:creator>
  <cp:lastModifiedBy>Worker</cp:lastModifiedBy>
  <cp:lastPrinted>2023-09-25T05:21:50Z</cp:lastPrinted>
  <dcterms:created xsi:type="dcterms:W3CDTF">2011-05-04T10:33:42Z</dcterms:created>
  <dcterms:modified xsi:type="dcterms:W3CDTF">2024-12-24T09:10:53Z</dcterms:modified>
</cp:coreProperties>
</file>