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to\Desktop\СОСТАВЛЕНИЕ 2024\2458007587 МАУДО СШ Г. СОСНОВОБОРСКА\"/>
    </mc:Choice>
  </mc:AlternateContent>
  <bookViews>
    <workbookView xWindow="0" yWindow="0" windowWidth="28800" windowHeight="1230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N5" i="1" l="1"/>
  <c r="K5" i="1" l="1"/>
  <c r="L5" i="1" s="1"/>
  <c r="M5" i="1" s="1"/>
  <c r="O5" i="1" l="1"/>
  <c r="O6" i="1" l="1"/>
  <c r="K8" i="1" s="1"/>
</calcChain>
</file>

<file path=xl/sharedStrings.xml><?xml version="1.0" encoding="utf-8"?>
<sst xmlns="http://schemas.openxmlformats.org/spreadsheetml/2006/main" count="28" uniqueCount="28">
  <si>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</si>
  <si>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</si>
  <si>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</si>
  <si>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</si>
  <si>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</si>
  <si>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</si>
  <si>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</si>
  <si>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</si>
  <si>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</si>
  <si>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</si>
  <si>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</si>
  <si>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</si>
  <si>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</si>
  <si>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</si>
  <si>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</si>
  <si>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</si>
  <si>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В результате проведенного расчета Н(М)Ц договора составила:</t>
  </si>
  <si>
    <t>рублей</t>
  </si>
  <si>
    <t>Приложение № 2
к запросу цен в электронной форме 
от «___» __________ 202_ г. № ______</t>
  </si>
  <si>
    <t>в соответствии с ТЗ</t>
  </si>
  <si>
    <t xml:space="preserve">Оказание охранных услуг </t>
  </si>
  <si>
    <t xml:space="preserve">Обоснование начальной (максимальной) цены Договора на оказание охранных услуг </t>
  </si>
  <si>
    <t xml:space="preserve">При определениеии начальной (максимальной) цены Договора на поставку оказание охранных услуг применен метод сопоставимых рыночных цен (анализ рынка). </t>
  </si>
  <si>
    <t>чел./час</t>
  </si>
  <si>
    <t>Рассчитанная начальная (максимальная) цена договора скорректирована в сторону уменьшения в соответствии с установленным лимитом Заказчика, который составляет 118 р/час</t>
  </si>
  <si>
    <t>Таким образом, начальная максимальная цена договора составляет 985 500,00 руб. (Девятьсот восемьдесят пять тысяч пятьсот рублей 00 копеек)</t>
  </si>
  <si>
    <t>Средняя арифметическая цена за единицу     руб. (окугл)</t>
  </si>
  <si>
    <t>Расчет Н (МЦД) по формуле                             v - количество (объем) закупаемого товара (работы, услуги);
     ц - ср. цена за единицу    Н(М)ЦД = v*ц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</si>
</sst>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9" fillId="0" borderId="0" xfId="0" applyFont="1"/>
    <xf numFmtId="0" fontId="1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R5" sqref="R5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9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8" t="s">
        <v>18</v>
      </c>
      <c r="L1" s="28"/>
      <c r="M1" s="28"/>
      <c r="N1" s="28"/>
      <c r="O1" s="28"/>
    </row>
    <row r="2" spans="1:15" ht="39" customHeight="1" x14ac:dyDescent="0.2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66.75" customHeight="1" x14ac:dyDescent="0.2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/>
      <c r="H3" s="30"/>
      <c r="I3" s="2"/>
      <c r="J3" s="2"/>
      <c r="K3" s="31" t="s">
        <v>6</v>
      </c>
      <c r="L3" s="31"/>
      <c r="M3" s="31"/>
      <c r="N3" s="32" t="s">
        <v>7</v>
      </c>
      <c r="O3" s="32"/>
    </row>
    <row r="4" spans="1:15" ht="144" customHeight="1" x14ac:dyDescent="0.2">
      <c r="A4" s="30"/>
      <c r="B4" s="30"/>
      <c r="C4" s="30"/>
      <c r="D4" s="30"/>
      <c r="E4" s="30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26</v>
      </c>
      <c r="O4" s="3" t="s">
        <v>27</v>
      </c>
    </row>
    <row r="5" spans="1:15" s="4" customFormat="1" ht="31.5" x14ac:dyDescent="0.25">
      <c r="A5" s="5">
        <v>1</v>
      </c>
      <c r="B5" s="23" t="s">
        <v>20</v>
      </c>
      <c r="C5" s="24" t="s">
        <v>19</v>
      </c>
      <c r="D5" s="25" t="s">
        <v>23</v>
      </c>
      <c r="E5" s="6">
        <v>4380</v>
      </c>
      <c r="F5" s="10">
        <v>225</v>
      </c>
      <c r="G5" s="10">
        <v>250</v>
      </c>
      <c r="H5" s="10">
        <v>270</v>
      </c>
      <c r="I5" s="10"/>
      <c r="J5" s="10"/>
      <c r="K5" s="10">
        <f t="shared" ref="K5" si="0">AVERAGE(F5:H5)</f>
        <v>248.33333333333334</v>
      </c>
      <c r="L5" s="12">
        <f t="shared" ref="L5" si="1">SQRT(((SUM((POWER(H5-K5,2)),(POWER(G5-K5,2)),(POWER(F5-K5,2)))/(COLUMNS(F5:H5)-1))))</f>
        <v>22.546248764114473</v>
      </c>
      <c r="M5" s="12">
        <f t="shared" ref="M5" si="2">L5/K5*100</f>
        <v>9.0790263479655593</v>
      </c>
      <c r="N5" s="13">
        <f>ROUND(K5,2)</f>
        <v>248.33</v>
      </c>
      <c r="O5" s="13">
        <f t="shared" ref="O5" si="3">N5*E5</f>
        <v>1087685.4000000001</v>
      </c>
    </row>
    <row r="6" spans="1:15" s="4" customFormat="1" ht="21" customHeight="1" x14ac:dyDescent="0.25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1087685.4000000001</v>
      </c>
    </row>
    <row r="7" spans="1:15" s="4" customFormat="1" ht="21" customHeight="1" x14ac:dyDescent="0.25">
      <c r="A7" s="5"/>
    </row>
    <row r="8" spans="1:15" ht="15.75" customHeight="1" x14ac:dyDescent="0.2">
      <c r="A8" s="26" t="s">
        <v>16</v>
      </c>
      <c r="B8" s="26"/>
      <c r="C8" s="26"/>
      <c r="D8" s="26"/>
      <c r="E8" s="26"/>
      <c r="F8" s="26"/>
      <c r="G8" s="26"/>
      <c r="H8" s="26"/>
      <c r="I8" s="14"/>
      <c r="J8" s="14"/>
      <c r="K8" s="13">
        <f>O6</f>
        <v>1087685.4000000001</v>
      </c>
      <c r="L8" s="15" t="s">
        <v>17</v>
      </c>
      <c r="M8" s="15"/>
      <c r="N8" s="15"/>
      <c r="O8" s="16"/>
    </row>
    <row r="9" spans="1:15" ht="15.75" customHeight="1" x14ac:dyDescent="0.25">
      <c r="A9" s="27" t="s">
        <v>22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5.75" x14ac:dyDescent="0.25">
      <c r="A10" s="28"/>
      <c r="B10" s="28"/>
      <c r="C10" s="28"/>
      <c r="D10" s="28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8.75" customHeight="1" x14ac:dyDescent="0.3">
      <c r="A11" s="17"/>
      <c r="B11" s="33" t="s">
        <v>24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7"/>
    </row>
    <row r="12" spans="1:15" ht="15.75" x14ac:dyDescent="0.25">
      <c r="A12" s="17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17"/>
    </row>
    <row r="13" spans="1:15" ht="42.75" customHeight="1" x14ac:dyDescent="0.3">
      <c r="B13" s="35" t="s">
        <v>25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5" x14ac:dyDescent="0.2">
      <c r="K14" s="22"/>
    </row>
  </sheetData>
  <mergeCells count="15">
    <mergeCell ref="B11:N11"/>
    <mergeCell ref="B13:N13"/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pc2torgi@yahoo.com</cp:lastModifiedBy>
  <cp:revision>3</cp:revision>
  <dcterms:created xsi:type="dcterms:W3CDTF">2014-05-19T23:28:21Z</dcterms:created>
  <dcterms:modified xsi:type="dcterms:W3CDTF">2024-12-18T09:35:07Z</dcterms:modified>
</cp:coreProperties>
</file>