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 l="1"/>
  <c r="L5" i="1" s="1"/>
  <c r="M5" i="1" s="1"/>
  <c r="N5" i="1" l="1"/>
  <c r="O5" i="1" s="1"/>
  <c r="O6" i="1" s="1"/>
  <c r="K8" i="1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<sst xmlns="http://schemas.openxmlformats.org/spreadsheetml/2006/main" count="26" uniqueCount="26">
  <si>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</si>
  <si>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</si>
  <si>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</si>
  <si>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</si>
  <si>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</si>
  <si>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</si>
  <si>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</si>
  <si>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</si>
  <si>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</si>
  <si>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</si>
  <si>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</si>
  <si>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</si>
  <si>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</si>
  <si>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</si>
  <si>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</si>
  <si>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</si>
  <si>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</si>
  <si>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</si>
  <si>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</si>
  <si>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</si>
  <si>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___
к аукциону в электронной форме 
от «___» __________ 202_ г. № ______</t>
  </si>
  <si>
    <t>Обоснование начальной (максимальной) цены Договора на услуги лизинга</t>
  </si>
  <si>
    <t xml:space="preserve">При определениеии начальной (максимальной) цены Договора на услуги лизинга применен метод сопоставимых рыночных цен (анализ рынка). </t>
  </si>
  <si>
    <t>Оказание услуг финансовой аренды (лизинга) автомобиля UAZ Patriot (с пакетом LIMITED)</t>
  </si>
  <si>
    <t>в соответствии с ТЗ</t>
  </si>
  <si>
    <t>усл.ед.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</si>
</sst>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9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sqref="A1:O9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3" style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5" t="s">
        <v>20</v>
      </c>
      <c r="L1" s="25"/>
      <c r="M1" s="25"/>
      <c r="N1" s="25"/>
      <c r="O1" s="25"/>
    </row>
    <row r="2" spans="1:15" ht="39" customHeight="1" x14ac:dyDescent="0.2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39" customHeight="1" x14ac:dyDescent="0.2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/>
      <c r="H3" s="27"/>
      <c r="I3" s="2"/>
      <c r="J3" s="2"/>
      <c r="K3" s="28" t="s">
        <v>6</v>
      </c>
      <c r="L3" s="28"/>
      <c r="M3" s="28"/>
      <c r="N3" s="29" t="s">
        <v>7</v>
      </c>
      <c r="O3" s="29"/>
    </row>
    <row r="4" spans="1:15" ht="144" customHeight="1" x14ac:dyDescent="0.2">
      <c r="A4" s="27"/>
      <c r="B4" s="27"/>
      <c r="C4" s="27"/>
      <c r="D4" s="27"/>
      <c r="E4" s="27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60" x14ac:dyDescent="0.25">
      <c r="A5" s="5">
        <v>1</v>
      </c>
      <c r="B5" s="6" t="s">
        <v>23</v>
      </c>
      <c r="C5" s="7" t="s">
        <v>24</v>
      </c>
      <c r="D5" s="8" t="s">
        <v>25</v>
      </c>
      <c r="E5" s="9">
        <v>1</v>
      </c>
      <c r="F5" s="10">
        <v>2854179</v>
      </c>
      <c r="G5" s="10">
        <v>2949000</v>
      </c>
      <c r="H5" s="10">
        <v>2981478.69</v>
      </c>
      <c r="I5" s="10"/>
      <c r="J5" s="10"/>
      <c r="K5" s="10">
        <f t="shared" ref="K5" si="0">AVERAGE(F5:H5)</f>
        <v>2928219.23</v>
      </c>
      <c r="L5" s="12">
        <f t="shared" ref="L5" si="1">SQRT(((SUM((POWER(H5-K5,2)),(POWER(G5-K5,2)),(POWER(F5-K5,2)))/(COLUMNS(F5:H5)-1))))</f>
        <v>66145.166640267053</v>
      </c>
      <c r="M5" s="12">
        <f t="shared" ref="M5" si="2">L5/K5*100</f>
        <v>2.2588871066278413</v>
      </c>
      <c r="N5" s="13">
        <f t="shared" ref="N5" si="3">K5</f>
        <v>2928219.23</v>
      </c>
      <c r="O5" s="13">
        <f t="shared" ref="O5" si="4">N5*E5</f>
        <v>2928219.23</v>
      </c>
    </row>
    <row r="6" spans="1:15" s="4" customFormat="1" ht="21" customHeight="1" x14ac:dyDescent="0.25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2928219.23</v>
      </c>
    </row>
    <row r="7" spans="1:15" s="4" customFormat="1" ht="21" customHeight="1" x14ac:dyDescent="0.25">
      <c r="A7" s="5"/>
    </row>
    <row r="8" spans="1:15" ht="15.75" customHeight="1" x14ac:dyDescent="0.2">
      <c r="A8" s="23" t="s">
        <v>18</v>
      </c>
      <c r="B8" s="23"/>
      <c r="C8" s="23"/>
      <c r="D8" s="23"/>
      <c r="E8" s="23"/>
      <c r="F8" s="23"/>
      <c r="G8" s="23"/>
      <c r="H8" s="23"/>
      <c r="I8" s="14"/>
      <c r="J8" s="14"/>
      <c r="K8" s="13">
        <f>O6</f>
        <v>2928219.23</v>
      </c>
      <c r="L8" s="15" t="s">
        <v>19</v>
      </c>
      <c r="M8" s="15"/>
      <c r="N8" s="15"/>
      <c r="O8" s="16"/>
    </row>
    <row r="9" spans="1:15" ht="15.75" customHeight="1" x14ac:dyDescent="0.25">
      <c r="A9" s="24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x14ac:dyDescent="0.25">
      <c r="A10" s="25"/>
      <c r="B10" s="25"/>
      <c r="C10" s="25"/>
      <c r="D10" s="25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5.7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7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4" spans="1:15" x14ac:dyDescent="0.2">
      <c r="K14" s="22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6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Пользователь Windows</cp:lastModifiedBy>
  <cp:revision>3</cp:revision>
  <cp:lastPrinted>2024-12-04T00:41:26Z</cp:lastPrinted>
  <dcterms:created xsi:type="dcterms:W3CDTF">2014-05-19T23:28:21Z</dcterms:created>
  <dcterms:modified xsi:type="dcterms:W3CDTF">2024-12-04T00:42:18Z</dcterms:modified>
</cp:coreProperties>
</file>