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Обмен\Сергей\заявки 223 фз\2025\Оренбург\ТО телефонных линий\"/>
    </mc:Choice>
  </mc:AlternateContent>
  <bookViews>
    <workbookView xWindow="120" yWindow="120" windowWidth="9720" windowHeight="7320"/>
  </bookViews>
  <sheets>
    <sheet name="ОБОСНОВАНИЕ" sheetId="3" r:id="rId1"/>
  </sheets>
  <calcPr calcId="162913"/>
</workbook>
</file>

<file path=xl/calcChain.xml><?xml version="1.0" encoding="utf-8"?>
<calcChain xmlns="http://schemas.openxmlformats.org/spreadsheetml/2006/main">
  <c r="L8" i="3" l="1"/>
  <c r="L9" i="3" l="1"/>
  <c r="J8" i="3" l="1"/>
  <c r="K8" i="3"/>
</calcChain>
</file>

<file path=xl/sharedStrings.xml><?xml version="1.0" encoding="utf-8"?>
<sst xmlns="http://schemas.openxmlformats.org/spreadsheetml/2006/main" count="27" uniqueCount="27">
  <si>
    <t>Коэффициент вариации</t>
  </si>
  <si>
    <t>Количество источников ценовой информации</t>
  </si>
  <si>
    <t>Количество</t>
  </si>
  <si>
    <t>Ед. измерения</t>
  </si>
  <si>
    <t>№ п/п</t>
  </si>
  <si>
    <t>Средняя цена, руб.</t>
  </si>
  <si>
    <t>Начальная (максимальная) цена гражданско-правового договора, руб.</t>
  </si>
  <si>
    <t>ОБОСНОВАНИЕ НАЧАЛЬНОЙ (МАКСИМАЛЬНОЙ) ЦЕНЫ ГРАЖДАНСКО-ПРАВОВОГО ДОГОВОРА</t>
  </si>
  <si>
    <t>Основные характеристики объекта закупки</t>
  </si>
  <si>
    <t>итого</t>
  </si>
  <si>
    <t>Экономист</t>
  </si>
  <si>
    <t>___________</t>
  </si>
  <si>
    <t>Чурсин С. А.</t>
  </si>
  <si>
    <t>(должность)</t>
  </si>
  <si>
    <t xml:space="preserve">  (подпись)</t>
  </si>
  <si>
    <t>(ФИО)</t>
  </si>
  <si>
    <t>Согласно технической части документации</t>
  </si>
  <si>
    <t>Цены исполнителей за услугу, рублей</t>
  </si>
  <si>
    <t>Наименование услуги</t>
  </si>
  <si>
    <r>
      <t xml:space="preserve"> Используемый метод: </t>
    </r>
    <r>
      <rPr>
        <sz val="12"/>
        <rFont val="Times New Roman"/>
        <family val="1"/>
        <charset val="204"/>
      </rPr>
      <t>расчет по методу сопоставимых рыночных цен (анализа рынка)</t>
    </r>
  </si>
  <si>
    <t>месяц</t>
  </si>
  <si>
    <t>на оказание услуг по техническому и аварийному обслуживанию газовой котельной</t>
  </si>
  <si>
    <t>Дата подготовки обоснования НМЦД 05.11.2024 г.</t>
  </si>
  <si>
    <t>Коммерческое предложение №11580 от 05.11.2024 г.</t>
  </si>
  <si>
    <t>Коммерческое предложение №11581 от 05.11.2024 г.</t>
  </si>
  <si>
    <t>Коммерческое предложение №82 от 20.09.2024 г.</t>
  </si>
  <si>
    <t>Техническое обслуживание местных телефонных линий, телефонных аппаратов и местных кабельных линий.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</si>
</sst>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u/>
      <sz val="14"/>
      <name val="Times New Roman"/>
      <family val="1"/>
      <charset val="204"/>
    </font>
    <font>
      <sz val="14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0" xfId="0" applyBorder="1"/>
    <xf numFmtId="0" fontId="6" fillId="0" borderId="0" xfId="0" applyFont="1"/>
    <xf numFmtId="0" fontId="7" fillId="0" borderId="0" xfId="0" applyFont="1" applyBorder="1" applyAlignment="1"/>
    <xf numFmtId="0" fontId="8" fillId="0" borderId="0" xfId="0" applyFont="1"/>
    <xf numFmtId="0" fontId="4" fillId="0" borderId="0" xfId="0" applyFont="1"/>
    <xf numFmtId="0" fontId="4" fillId="0" borderId="8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5"/>
  <sheetViews>
    <sheetView tabSelected="1" zoomScaleNormal="100" workbookViewId="0">
      <selection activeCell="D18" sqref="D18"/>
    </sheetView>
  </sheetViews>
  <sheetFormatPr defaultRowHeight="12.75" x14ac:dyDescent="0.2"/>
  <cols>
    <col min="1" max="1" width="5" customWidth="1"/>
    <col min="2" max="2" width="21.7109375" customWidth="1"/>
    <col min="3" max="3" width="27" customWidth="1"/>
    <col min="4" max="4" width="10" customWidth="1"/>
    <col min="5" max="5" width="11.28515625" customWidth="1"/>
    <col min="6" max="6" width="11.85546875" customWidth="1"/>
    <col min="7" max="7" width="13.42578125" customWidth="1"/>
    <col min="8" max="8" width="14" customWidth="1"/>
    <col min="9" max="9" width="13.28515625" customWidth="1"/>
    <col min="10" max="10" width="12.5703125" customWidth="1"/>
    <col min="11" max="11" width="9.7109375" customWidth="1"/>
    <col min="12" max="12" width="16" customWidth="1"/>
    <col min="13" max="24" width="9.140625" style="2"/>
  </cols>
  <sheetData>
    <row r="2" spans="1:24" ht="24" customHeight="1" x14ac:dyDescent="0.2">
      <c r="A2" s="22" t="s">
        <v>7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24" ht="30" customHeight="1" x14ac:dyDescent="0.2">
      <c r="A3" s="25" t="s">
        <v>21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24" ht="22.5" customHeight="1" x14ac:dyDescent="0.2">
      <c r="A4" s="24" t="s">
        <v>19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24" ht="15.75" customHeight="1" x14ac:dyDescent="0.2">
      <c r="A5" s="23" t="s">
        <v>4</v>
      </c>
      <c r="B5" s="23" t="s">
        <v>18</v>
      </c>
      <c r="C5" s="23" t="s">
        <v>8</v>
      </c>
      <c r="D5" s="26" t="s">
        <v>3</v>
      </c>
      <c r="E5" s="23" t="s">
        <v>2</v>
      </c>
      <c r="F5" s="23" t="s">
        <v>1</v>
      </c>
      <c r="G5" s="23" t="s">
        <v>17</v>
      </c>
      <c r="H5" s="23"/>
      <c r="I5" s="23"/>
      <c r="J5" s="23" t="s">
        <v>0</v>
      </c>
      <c r="K5" s="23" t="s">
        <v>5</v>
      </c>
      <c r="L5" s="23" t="s">
        <v>6</v>
      </c>
    </row>
    <row r="6" spans="1:24" ht="76.5" customHeight="1" x14ac:dyDescent="0.2">
      <c r="A6" s="23"/>
      <c r="B6" s="23"/>
      <c r="C6" s="23"/>
      <c r="D6" s="27"/>
      <c r="E6" s="23"/>
      <c r="F6" s="23"/>
      <c r="G6" s="16" t="s">
        <v>23</v>
      </c>
      <c r="H6" s="16" t="s">
        <v>24</v>
      </c>
      <c r="I6" s="16" t="s">
        <v>25</v>
      </c>
      <c r="J6" s="23"/>
      <c r="K6" s="23"/>
      <c r="L6" s="23"/>
    </row>
    <row r="7" spans="1:24" x14ac:dyDescent="0.2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4">
        <v>12</v>
      </c>
    </row>
    <row r="8" spans="1:24" s="1" customFormat="1" ht="76.5" customHeight="1" x14ac:dyDescent="0.2">
      <c r="A8" s="15">
        <v>1</v>
      </c>
      <c r="B8" s="15" t="s">
        <v>26</v>
      </c>
      <c r="C8" s="15" t="s">
        <v>16</v>
      </c>
      <c r="D8" s="16" t="s">
        <v>20</v>
      </c>
      <c r="E8" s="11">
        <v>12</v>
      </c>
      <c r="F8" s="17">
        <v>3</v>
      </c>
      <c r="G8" s="18">
        <v>13000</v>
      </c>
      <c r="H8" s="18">
        <v>13000</v>
      </c>
      <c r="I8" s="18">
        <v>14500</v>
      </c>
      <c r="J8" s="18">
        <f t="shared" ref="J8" si="0">STDEVA(G8:I8)/(SUM(G8:I8)/COUNTIF(G8:I8,"&gt;0"))</f>
        <v>6.4150029909958411E-2</v>
      </c>
      <c r="K8" s="18">
        <f t="shared" ref="K8" si="1">L8/E8</f>
        <v>13500</v>
      </c>
      <c r="L8" s="18">
        <f t="shared" ref="L8" si="2">E8/F8*(G8+H8+I8)</f>
        <v>162000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x14ac:dyDescent="0.2">
      <c r="A9" s="19" t="s">
        <v>9</v>
      </c>
      <c r="B9" s="20"/>
      <c r="C9" s="20"/>
      <c r="D9" s="20"/>
      <c r="E9" s="20"/>
      <c r="F9" s="20"/>
      <c r="G9" s="20"/>
      <c r="H9" s="20"/>
      <c r="I9" s="20"/>
      <c r="J9" s="20"/>
      <c r="K9" s="21"/>
      <c r="L9" s="18">
        <f>SUM(L8:L8)</f>
        <v>162000</v>
      </c>
    </row>
    <row r="11" spans="1:24" ht="14.25" x14ac:dyDescent="0.2">
      <c r="B11" s="3" t="s">
        <v>22</v>
      </c>
    </row>
    <row r="13" spans="1:24" ht="15" x14ac:dyDescent="0.25">
      <c r="C13" s="8"/>
      <c r="D13" s="8"/>
      <c r="E13" s="9"/>
      <c r="F13" s="9"/>
      <c r="G13" s="10"/>
      <c r="I13" s="10"/>
    </row>
    <row r="14" spans="1:24" ht="18.75" x14ac:dyDescent="0.3">
      <c r="C14" s="4" t="s">
        <v>10</v>
      </c>
      <c r="D14" s="4"/>
      <c r="E14" s="5"/>
      <c r="F14" s="4"/>
      <c r="G14" s="4"/>
      <c r="H14" s="6" t="s">
        <v>11</v>
      </c>
      <c r="J14" s="7" t="s">
        <v>12</v>
      </c>
    </row>
    <row r="15" spans="1:24" ht="15" x14ac:dyDescent="0.25">
      <c r="C15" s="9" t="s">
        <v>13</v>
      </c>
      <c r="D15" s="9"/>
      <c r="F15" s="9"/>
      <c r="G15" s="9"/>
      <c r="H15" s="10" t="s">
        <v>14</v>
      </c>
      <c r="J15" s="10" t="s">
        <v>15</v>
      </c>
    </row>
  </sheetData>
  <mergeCells count="14">
    <mergeCell ref="A9:K9"/>
    <mergeCell ref="A2:L2"/>
    <mergeCell ref="C5:C6"/>
    <mergeCell ref="L5:L6"/>
    <mergeCell ref="K5:K6"/>
    <mergeCell ref="F5:F6"/>
    <mergeCell ref="E5:E6"/>
    <mergeCell ref="A4:L4"/>
    <mergeCell ref="B5:B6"/>
    <mergeCell ref="A5:A6"/>
    <mergeCell ref="G5:I5"/>
    <mergeCell ref="J5:J6"/>
    <mergeCell ref="A3:L3"/>
    <mergeCell ref="D5:D6"/>
  </mergeCells>
  <phoneticPr fontId="0" type="noConversion"/>
  <pageMargins left="0.25" right="0.25" top="0.3" bottom="0.26" header="0.3" footer="0.3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ОБОСНОВАНИЕ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Владимир</cp:lastModifiedBy>
  <cp:lastPrinted>2020-10-21T06:26:23Z</cp:lastPrinted>
  <dcterms:created xsi:type="dcterms:W3CDTF">1996-10-08T23:32:33Z</dcterms:created>
  <dcterms:modified xsi:type="dcterms:W3CDTF">2024-11-05T10:57:22Z</dcterms:modified>
</cp:coreProperties>
</file>