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Закупки\Закупки 2025\смеси\"/>
    </mc:Choice>
  </mc:AlternateContent>
  <bookViews>
    <workbookView xWindow="0" yWindow="0" windowWidth="16410" windowHeight="10905"/>
  </bookViews>
  <sheets>
    <sheet name="Sheet" sheetId="1" r:id="rId1"/>
  </sheets>
  <calcPr calcId="162913"/>
</workbook>
</file>

<file path=xl/calcChain.xml><?xml version="1.0" encoding="utf-8"?>
<calcChain xmlns="http://schemas.openxmlformats.org/spreadsheetml/2006/main">
  <c r="I13" i="1" l="1"/>
  <c r="H7" i="1" l="1"/>
  <c r="I7" i="1" s="1"/>
  <c r="H8" i="1"/>
  <c r="H10" i="1"/>
  <c r="I10" i="1" s="1"/>
  <c r="H11" i="1"/>
  <c r="I11" i="1" s="1"/>
  <c r="H12" i="1" l="1"/>
  <c r="I12" i="1" s="1"/>
  <c r="H9" i="1" l="1"/>
  <c r="I9" i="1" l="1"/>
</calcChain>
</file>

<file path=xl/sharedStrings.xml><?xml version="1.0" encoding="utf-8"?>
<sst xmlns="http://schemas.openxmlformats.org/spreadsheetml/2006/main" count="28" uniqueCount="23">
  <si>
    <t>№ п/п</t>
  </si>
  <si>
    <t>Наименование товара</t>
  </si>
  <si>
    <t>Кол-во</t>
  </si>
  <si>
    <t>Ед. изм.</t>
  </si>
  <si>
    <t>Ср. ар. цена за ед. изм., руб._x000D_
 &lt;ц&gt;</t>
  </si>
  <si>
    <t>Всего:</t>
  </si>
  <si>
    <t>ОБОСНОВАНИЕ НАЧАЛЬНОЙ (МАКСИМАЛЬНОЙ)_x000D_
ЦЕНЫ ДОГОВОРА</t>
  </si>
  <si>
    <t>Н(М)ЦД, руб.</t>
  </si>
  <si>
    <t>Составил:</t>
  </si>
  <si>
    <t>Специалист по закупкам</t>
  </si>
  <si>
    <t>Терехова Т.С.</t>
  </si>
  <si>
    <t xml:space="preserve">Используемый метод определения НМЦД с обоснованием: Для расчета цены договора используется метод сопоставимых рыночных цен (анализ рынка). </t>
  </si>
  <si>
    <t>кг</t>
  </si>
  <si>
    <t>Смесь на основе изолята соевого белка для детского питания                     Симилак Изомил или эквивалент</t>
  </si>
  <si>
    <t xml:space="preserve">Каша молочная для детского питания </t>
  </si>
  <si>
    <t>Каша безмолочная для детского питания</t>
  </si>
  <si>
    <t>Смесь энтеральная  
Ресурс оптимум или эквивалент</t>
  </si>
  <si>
    <t>Смесь для детей с функциональным нарушением пищеварения
Симилак Антирефлюкс или эквиваллент</t>
  </si>
  <si>
    <t>Смесь энтеральная          
Педиашур малоежка или эквивалент</t>
  </si>
  <si>
    <t xml:space="preserve">КП вх.  № КП 826  от 22.10.2024 </t>
  </si>
  <si>
    <t>КП  вх. № КП 827от 22.10.2024</t>
  </si>
  <si>
    <t>КП  вх. №   КП 828 от 22.10.2024</t>
  </si>
  <si>
    <t>Поставка детского питания для ПМП (смеси, каши)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</si>
</sst>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9.75"/>
      <color rgb="FF000000"/>
      <name val="Times New Roman"/>
      <family val="1"/>
      <charset val="204"/>
    </font>
    <font>
      <b/>
      <sz val="9.7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FF0000"/>
      <name val="System-ui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rgb="FFFF0000"/>
      <name val="Segoe UI"/>
      <family val="2"/>
      <charset val="204"/>
    </font>
    <font>
      <sz val="12"/>
      <color rgb="FF333333"/>
      <name val="System-u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4" fillId="0" borderId="4" xfId="0" applyFont="1" applyBorder="1"/>
    <xf numFmtId="0" fontId="5" fillId="0" borderId="0" xfId="0" applyFont="1"/>
    <xf numFmtId="0" fontId="6" fillId="0" borderId="3" xfId="0" applyFont="1" applyBorder="1" applyAlignment="1">
      <alignment horizontal="left" vertical="top"/>
    </xf>
    <xf numFmtId="0" fontId="7" fillId="0" borderId="0" xfId="0" applyFont="1"/>
    <xf numFmtId="0" fontId="1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/>
    </xf>
    <xf numFmtId="0" fontId="1" fillId="0" borderId="3" xfId="0" applyNumberFormat="1" applyFont="1" applyBorder="1" applyAlignment="1">
      <alignment horizontal="left" vertical="top" wrapText="1"/>
    </xf>
    <xf numFmtId="0" fontId="10" fillId="0" borderId="0" xfId="0" applyFont="1"/>
    <xf numFmtId="0" fontId="11" fillId="0" borderId="0" xfId="0" applyFont="1"/>
    <xf numFmtId="0" fontId="10" fillId="0" borderId="0" xfId="0" applyFont="1"/>
    <xf numFmtId="14" fontId="0" fillId="0" borderId="0" xfId="0" applyNumberFormat="1"/>
    <xf numFmtId="0" fontId="0" fillId="0" borderId="3" xfId="0" applyBorder="1"/>
    <xf numFmtId="0" fontId="1" fillId="0" borderId="8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9"/>
  <sheetViews>
    <sheetView tabSelected="1" workbookViewId="0">
      <selection activeCell="J9" sqref="J9"/>
    </sheetView>
  </sheetViews>
  <sheetFormatPr defaultRowHeight="15"/>
  <cols>
    <col min="1" max="1" width="3.85546875" customWidth="1"/>
    <col min="2" max="2" width="28.140625" customWidth="1"/>
    <col min="3" max="3" width="7.7109375" customWidth="1"/>
    <col min="4" max="4" width="6.85546875" customWidth="1"/>
    <col min="5" max="5" width="9.42578125" customWidth="1"/>
    <col min="6" max="6" width="10.28515625" customWidth="1"/>
    <col min="7" max="7" width="11.140625" customWidth="1"/>
    <col min="8" max="8" width="15.5703125" customWidth="1"/>
    <col min="9" max="9" width="18.140625" customWidth="1"/>
    <col min="10" max="10" width="36.42578125" customWidth="1"/>
    <col min="12" max="12" width="11.42578125" bestFit="1" customWidth="1"/>
  </cols>
  <sheetData>
    <row r="1" spans="1:10" ht="33.75" customHeight="1">
      <c r="A1" s="22" t="s">
        <v>6</v>
      </c>
      <c r="B1" s="22"/>
      <c r="C1" s="22"/>
      <c r="D1" s="22"/>
      <c r="E1" s="22"/>
      <c r="F1" s="22"/>
      <c r="G1" s="22"/>
      <c r="H1" s="22"/>
      <c r="I1" s="22"/>
    </row>
    <row r="2" spans="1:10" ht="41.25" customHeight="1">
      <c r="A2" s="23" t="s">
        <v>11</v>
      </c>
      <c r="B2" s="23"/>
      <c r="C2" s="23"/>
      <c r="D2" s="23"/>
      <c r="E2" s="23"/>
      <c r="F2" s="23"/>
      <c r="G2" s="23"/>
      <c r="H2" s="23"/>
      <c r="I2" s="23"/>
    </row>
    <row r="3" spans="1:10">
      <c r="B3" s="1" t="s">
        <v>22</v>
      </c>
      <c r="I3" s="3"/>
      <c r="J3" s="3"/>
    </row>
    <row r="5" spans="1:10" ht="38.25" customHeight="1">
      <c r="A5" s="24" t="s">
        <v>0</v>
      </c>
      <c r="B5" s="26" t="s">
        <v>1</v>
      </c>
      <c r="C5" s="28" t="s">
        <v>2</v>
      </c>
      <c r="D5" s="30" t="s">
        <v>3</v>
      </c>
      <c r="E5" s="32" t="s">
        <v>19</v>
      </c>
      <c r="F5" s="32" t="s">
        <v>20</v>
      </c>
      <c r="G5" s="32" t="s">
        <v>21</v>
      </c>
      <c r="H5" s="20" t="s">
        <v>4</v>
      </c>
      <c r="I5" s="32" t="s">
        <v>7</v>
      </c>
    </row>
    <row r="6" spans="1:10">
      <c r="A6" s="25"/>
      <c r="B6" s="27"/>
      <c r="C6" s="29"/>
      <c r="D6" s="31"/>
      <c r="E6" s="33"/>
      <c r="F6" s="33"/>
      <c r="G6" s="33"/>
      <c r="H6" s="21"/>
      <c r="I6" s="33"/>
    </row>
    <row r="7" spans="1:10" ht="25.5">
      <c r="A7" s="6">
        <v>1</v>
      </c>
      <c r="B7" s="8" t="s">
        <v>16</v>
      </c>
      <c r="C7" s="8">
        <v>90</v>
      </c>
      <c r="D7" s="8" t="s">
        <v>12</v>
      </c>
      <c r="E7" s="9">
        <v>3199.5</v>
      </c>
      <c r="F7" s="9">
        <v>3047.15</v>
      </c>
      <c r="G7" s="9">
        <v>3138.6</v>
      </c>
      <c r="H7" s="11">
        <f t="shared" ref="H7:H8" si="0">ROUNDDOWN(AVERAGE(E7,F7,G7),2)</f>
        <v>3128.41</v>
      </c>
      <c r="I7" s="11">
        <f t="shared" ref="I7:I8" si="1">H7*C7</f>
        <v>281556.89999999997</v>
      </c>
      <c r="J7" s="15"/>
    </row>
    <row r="8" spans="1:10" ht="63.75">
      <c r="A8" s="6">
        <v>2</v>
      </c>
      <c r="B8" s="8" t="s">
        <v>17</v>
      </c>
      <c r="C8" s="8">
        <v>3.75</v>
      </c>
      <c r="D8" s="8" t="s">
        <v>12</v>
      </c>
      <c r="E8" s="9">
        <v>3680.25</v>
      </c>
      <c r="F8" s="9">
        <v>3512.96</v>
      </c>
      <c r="G8" s="9">
        <v>3613.33</v>
      </c>
      <c r="H8" s="11">
        <f t="shared" si="0"/>
        <v>3602.18</v>
      </c>
      <c r="I8" s="11">
        <v>13508.18</v>
      </c>
      <c r="J8" s="15"/>
    </row>
    <row r="9" spans="1:10" ht="38.25">
      <c r="A9" s="14">
        <v>3</v>
      </c>
      <c r="B9" s="12" t="s">
        <v>13</v>
      </c>
      <c r="C9" s="12">
        <v>4</v>
      </c>
      <c r="D9" s="13" t="s">
        <v>12</v>
      </c>
      <c r="E9" s="11">
        <v>2561.98</v>
      </c>
      <c r="F9" s="11">
        <v>2445.5300000000002</v>
      </c>
      <c r="G9" s="11">
        <v>2515.4</v>
      </c>
      <c r="H9" s="11">
        <f>ROUNDDOWN(AVERAGE(E9,F9,G9),2)</f>
        <v>2507.63</v>
      </c>
      <c r="I9" s="11">
        <f>H9*C9</f>
        <v>10030.52</v>
      </c>
      <c r="J9" s="5"/>
    </row>
    <row r="10" spans="1:10" ht="38.25">
      <c r="A10" s="14">
        <v>4</v>
      </c>
      <c r="B10" s="7" t="s">
        <v>18</v>
      </c>
      <c r="C10" s="7">
        <v>90</v>
      </c>
      <c r="D10" s="4" t="s">
        <v>12</v>
      </c>
      <c r="E10" s="11">
        <v>2548.62</v>
      </c>
      <c r="F10" s="11">
        <v>2432.85</v>
      </c>
      <c r="G10" s="11">
        <v>2316.9</v>
      </c>
      <c r="H10" s="11">
        <f t="shared" ref="H10:H11" si="2">ROUNDDOWN(AVERAGE(E10,F10,G10),2)</f>
        <v>2432.79</v>
      </c>
      <c r="I10" s="11">
        <f t="shared" ref="I10:I11" si="3">H10*C10</f>
        <v>218951.1</v>
      </c>
      <c r="J10" s="5"/>
    </row>
    <row r="11" spans="1:10" ht="25.5">
      <c r="A11" s="14">
        <v>5</v>
      </c>
      <c r="B11" s="7" t="s">
        <v>14</v>
      </c>
      <c r="C11" s="7">
        <v>28</v>
      </c>
      <c r="D11" s="4" t="s">
        <v>12</v>
      </c>
      <c r="E11" s="11">
        <v>889.5</v>
      </c>
      <c r="F11" s="11">
        <v>847.25</v>
      </c>
      <c r="G11" s="11">
        <v>872.6</v>
      </c>
      <c r="H11" s="11">
        <f t="shared" si="2"/>
        <v>869.78</v>
      </c>
      <c r="I11" s="11">
        <f t="shared" si="3"/>
        <v>24353.84</v>
      </c>
      <c r="J11" s="16"/>
    </row>
    <row r="12" spans="1:10" ht="25.5">
      <c r="A12" s="14">
        <v>6</v>
      </c>
      <c r="B12" s="7" t="s">
        <v>15</v>
      </c>
      <c r="C12" s="10">
        <v>2.8</v>
      </c>
      <c r="D12" s="4" t="s">
        <v>12</v>
      </c>
      <c r="E12" s="11">
        <v>758.99</v>
      </c>
      <c r="F12" s="11">
        <v>723</v>
      </c>
      <c r="G12" s="11">
        <v>744.5</v>
      </c>
      <c r="H12" s="11">
        <f>ROUNDDOWN(AVERAGE(E12,F12,G12),2)</f>
        <v>742.16</v>
      </c>
      <c r="I12" s="11">
        <f t="shared" ref="I12" si="4">H12*C12</f>
        <v>2078.0479999999998</v>
      </c>
      <c r="J12" s="17"/>
    </row>
    <row r="13" spans="1:10">
      <c r="A13" s="19"/>
      <c r="B13" s="2" t="s">
        <v>5</v>
      </c>
      <c r="I13" s="34">
        <f>SUM(I7:I12)</f>
        <v>550478.58799999987</v>
      </c>
    </row>
    <row r="16" spans="1:10">
      <c r="B16" t="s">
        <v>8</v>
      </c>
    </row>
    <row r="17" spans="2:2">
      <c r="B17" t="s">
        <v>9</v>
      </c>
    </row>
    <row r="18" spans="2:2">
      <c r="B18" t="s">
        <v>10</v>
      </c>
    </row>
    <row r="19" spans="2:2">
      <c r="B19" s="18">
        <v>45588</v>
      </c>
    </row>
  </sheetData>
  <mergeCells count="11">
    <mergeCell ref="H5:H6"/>
    <mergeCell ref="A1:I1"/>
    <mergeCell ref="A2:I2"/>
    <mergeCell ref="A5:A6"/>
    <mergeCell ref="B5:B6"/>
    <mergeCell ref="C5:C6"/>
    <mergeCell ref="D5:D6"/>
    <mergeCell ref="E5:E6"/>
    <mergeCell ref="F5:F6"/>
    <mergeCell ref="G5:G6"/>
    <mergeCell ref="I5:I6"/>
  </mergeCells>
  <pageMargins left="0.119999997317791" right="0.109999999403954" top="0.15000000596046401" bottom="0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Пряничникова Юлия Юрьевна</dc:creator>
  <cp:lastModifiedBy>User</cp:lastModifiedBy>
  <cp:lastPrinted>2024-10-24T04:38:00Z</cp:lastPrinted>
  <dcterms:created xsi:type="dcterms:W3CDTF">2019-10-22T03:52:21Z</dcterms:created>
  <dcterms:modified xsi:type="dcterms:W3CDTF">2024-10-24T04:51:02Z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15.2.10.0</vt:lpwstr>
  </property>
</Properties>
</file>