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rgi-Online\Desktop\Михаил\ООО МП Коммунсервис\АД на обслуживание котельной на 08-11-24\"/>
    </mc:Choice>
  </mc:AlternateContent>
  <bookViews>
    <workbookView xWindow="360" yWindow="12" windowWidth="20952" windowHeight="9720"/>
  </bookViews>
  <sheets>
    <sheet name="НМЦД" sheetId="1" r:id="rId1"/>
  </sheets>
  <calcPr calcId="162913"/>
</workbook>
</file>

<file path=xl/calcChain.xml><?xml version="1.0" encoding="utf-8"?>
<calcChain xmlns="http://schemas.openxmlformats.org/spreadsheetml/2006/main">
  <c r="K5" i="1" l="1"/>
  <c r="L5" i="1" s="1"/>
  <c r="M5" i="1" s="1"/>
  <c r="N5" i="1" l="1"/>
  <c r="O5" i="1" s="1"/>
  <c r="O6" i="1" s="1"/>
  <c r="K8" i="1" s="1"/>
</calcChain>
</file>

<file path=xl/sharedStrings.xml><?xml version="1.0" encoding="utf-8"?>
<sst xmlns="http://schemas.openxmlformats.org/spreadsheetml/2006/main" count="26" uniqueCount="26">
  <si>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</si>
  <si>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</si>
  <si>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</si>
  <si>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</si>
  <si>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</si>
  <si>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</si>
  <si>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</si>
  <si>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</si>
  <si>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</si>
  <si>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</si>
  <si>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</si>
  <si>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Коммерческое предложение                 № 4 </t>
  </si>
  <si>
    <t xml:space="preserve">Коммерческое предложение                 № 5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</si>
  <si>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</si>
  <si>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</si>
  <si>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</si>
  <si>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</si>
  <si>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Расчет Н (МЦД) по формуле                             v - количество (объем) закупаемого товара (работы, услуги);
     ц - ср. цена за единицу    ЦКЕП = v*ц</t>
  </si>
  <si>
    <t>В результате проведенного расчета Н(М)Ц договора составила:</t>
  </si>
  <si>
    <t>рублей</t>
  </si>
  <si>
    <t>Приложение № ___
к аукциону в электронной форме 
от «___» __________ 202_ г. № ______</t>
  </si>
  <si>
    <t>Обоснование начальной (максимальной) цены Договора на оказание услуг</t>
  </si>
  <si>
    <t xml:space="preserve">При определениеии начальной (максимальной) цены Договора на оказание услуг применен метод сопоставимых рыночных цен (анализ рынка). </t>
  </si>
  <si>
    <t>Эксплуатация и техническое обслуживание оборудования газовой котельной и тепловых сетей</t>
  </si>
  <si>
    <t>мес</t>
  </si>
  <si>
    <t>в соответствии с ТЗ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</si>
</sst>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0"/>
  </numFmts>
  <fonts count="9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i/>
      <sz val="11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43" fontId="1" fillId="0" borderId="0" xfId="0" applyNumberFormat="1" applyFont="1"/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</xdr:row>
      <xdr:rowOff>1476374</xdr:rowOff>
    </xdr:from>
    <xdr:to>
      <xdr:col>12</xdr:col>
      <xdr:colOff>600075</xdr:colOff>
      <xdr:row>3</xdr:row>
      <xdr:rowOff>1819275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049125" y="3324223"/>
          <a:ext cx="590549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169208</xdr:colOff>
      <xdr:row>3</xdr:row>
      <xdr:rowOff>1266265</xdr:rowOff>
    </xdr:from>
    <xdr:to>
      <xdr:col>11</xdr:col>
      <xdr:colOff>674033</xdr:colOff>
      <xdr:row>3</xdr:row>
      <xdr:rowOff>1523439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303933" y="3114115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topLeftCell="A4" workbookViewId="0">
      <selection activeCell="A6" sqref="A6:XFD13"/>
    </sheetView>
  </sheetViews>
  <sheetFormatPr defaultColWidth="9.109375" defaultRowHeight="13.2" x14ac:dyDescent="0.25"/>
  <cols>
    <col min="1" max="1" width="3.109375" style="1" bestFit="1" customWidth="1"/>
    <col min="2" max="2" width="31" style="1" bestFit="1" customWidth="1"/>
    <col min="3" max="3" width="20.5546875" style="1" bestFit="1" customWidth="1"/>
    <col min="4" max="4" width="5.88671875" style="1" bestFit="1" customWidth="1"/>
    <col min="5" max="5" width="8.88671875" style="1" bestFit="1" customWidth="1"/>
    <col min="6" max="6" width="15.5546875" style="1" bestFit="1" customWidth="1"/>
    <col min="7" max="7" width="16.33203125" style="1" bestFit="1" customWidth="1"/>
    <col min="8" max="8" width="15.88671875" style="1" bestFit="1" customWidth="1"/>
    <col min="9" max="10" width="15.88671875" style="1" hidden="1" customWidth="1"/>
    <col min="11" max="11" width="18.109375" style="1" bestFit="1" customWidth="1"/>
    <col min="12" max="12" width="13.5546875" style="1" bestFit="1" customWidth="1"/>
    <col min="13" max="13" width="10.33203125" style="1" bestFit="1" customWidth="1"/>
    <col min="14" max="14" width="13.77734375" style="1" customWidth="1"/>
    <col min="15" max="15" width="16.33203125" style="1" bestFit="1" customWidth="1"/>
    <col min="16" max="16384" width="9.109375" style="1"/>
  </cols>
  <sheetData>
    <row r="1" spans="1:15" ht="67.5" customHeight="1" x14ac:dyDescent="0.25">
      <c r="K1" s="25" t="s">
        <v>20</v>
      </c>
      <c r="L1" s="25"/>
      <c r="M1" s="25"/>
      <c r="N1" s="25"/>
      <c r="O1" s="25"/>
    </row>
    <row r="2" spans="1:15" ht="39" customHeight="1" x14ac:dyDescent="0.25">
      <c r="A2" s="26" t="s">
        <v>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39" customHeight="1" x14ac:dyDescent="0.25">
      <c r="A3" s="27" t="s">
        <v>0</v>
      </c>
      <c r="B3" s="27" t="s">
        <v>1</v>
      </c>
      <c r="C3" s="27" t="s">
        <v>2</v>
      </c>
      <c r="D3" s="27" t="s">
        <v>3</v>
      </c>
      <c r="E3" s="27" t="s">
        <v>4</v>
      </c>
      <c r="F3" s="27" t="s">
        <v>5</v>
      </c>
      <c r="G3" s="27"/>
      <c r="H3" s="27"/>
      <c r="I3" s="2"/>
      <c r="J3" s="2"/>
      <c r="K3" s="28" t="s">
        <v>6</v>
      </c>
      <c r="L3" s="28"/>
      <c r="M3" s="28"/>
      <c r="N3" s="29" t="s">
        <v>7</v>
      </c>
      <c r="O3" s="29"/>
    </row>
    <row r="4" spans="1:15" ht="144" customHeight="1" x14ac:dyDescent="0.25">
      <c r="A4" s="27"/>
      <c r="B4" s="27"/>
      <c r="C4" s="27"/>
      <c r="D4" s="27"/>
      <c r="E4" s="27"/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3" t="s">
        <v>16</v>
      </c>
      <c r="O4" s="3" t="s">
        <v>17</v>
      </c>
    </row>
    <row r="5" spans="1:15" s="4" customFormat="1" ht="55.2" x14ac:dyDescent="0.3">
      <c r="A5" s="5">
        <v>1</v>
      </c>
      <c r="B5" s="6" t="s">
        <v>23</v>
      </c>
      <c r="C5" s="30" t="s">
        <v>25</v>
      </c>
      <c r="D5" s="31" t="s">
        <v>24</v>
      </c>
      <c r="E5" s="6">
        <v>6</v>
      </c>
      <c r="F5" s="10">
        <v>1400000</v>
      </c>
      <c r="G5" s="10">
        <v>1374019</v>
      </c>
      <c r="H5" s="10">
        <v>1450000</v>
      </c>
      <c r="I5" s="10"/>
      <c r="J5" s="10"/>
      <c r="K5" s="10">
        <f t="shared" ref="K5" si="0">AVERAGE(F5:H5)</f>
        <v>1408006.3333333333</v>
      </c>
      <c r="L5" s="12">
        <f t="shared" ref="L5" si="1">SQRT(((SUM((POWER(H5-K5,2)),(POWER(G5-K5,2)),(POWER(F5-K5,2)))/(COLUMNS(F5:H5)-1))))</f>
        <v>38618.054331275329</v>
      </c>
      <c r="M5" s="12">
        <f t="shared" ref="M5" si="2">L5/K5*100</f>
        <v>2.7427472034057137</v>
      </c>
      <c r="N5" s="13">
        <f t="shared" ref="N5" si="3">K5</f>
        <v>1408006.3333333333</v>
      </c>
      <c r="O5" s="13">
        <f t="shared" ref="O5" si="4">N5*E5</f>
        <v>8448038</v>
      </c>
    </row>
    <row r="6" spans="1:15" s="4" customFormat="1" ht="21" customHeight="1" x14ac:dyDescent="0.3">
      <c r="A6" s="5"/>
      <c r="B6" s="9"/>
      <c r="C6" s="7"/>
      <c r="D6" s="8"/>
      <c r="E6" s="9"/>
      <c r="F6" s="10"/>
      <c r="G6" s="11"/>
      <c r="H6" s="10"/>
      <c r="I6" s="10"/>
      <c r="J6" s="10"/>
      <c r="K6" s="10"/>
      <c r="L6" s="12"/>
      <c r="M6" s="12"/>
      <c r="N6" s="13"/>
      <c r="O6" s="13">
        <f>SUM(O5:O5)</f>
        <v>8448038</v>
      </c>
    </row>
    <row r="7" spans="1:15" s="4" customFormat="1" ht="21" customHeight="1" x14ac:dyDescent="0.3">
      <c r="A7" s="5"/>
    </row>
    <row r="8" spans="1:15" ht="15.75" customHeight="1" x14ac:dyDescent="0.25">
      <c r="A8" s="23" t="s">
        <v>18</v>
      </c>
      <c r="B8" s="23"/>
      <c r="C8" s="23"/>
      <c r="D8" s="23"/>
      <c r="E8" s="23"/>
      <c r="F8" s="23"/>
      <c r="G8" s="23"/>
      <c r="H8" s="23"/>
      <c r="I8" s="14"/>
      <c r="J8" s="14"/>
      <c r="K8" s="13">
        <f>O6</f>
        <v>8448038</v>
      </c>
      <c r="L8" s="15" t="s">
        <v>19</v>
      </c>
      <c r="M8" s="15"/>
      <c r="N8" s="15"/>
      <c r="O8" s="16"/>
    </row>
    <row r="9" spans="1:15" ht="15.75" customHeight="1" x14ac:dyDescent="0.3">
      <c r="A9" s="24" t="s">
        <v>22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5.6" x14ac:dyDescent="0.3">
      <c r="A10" s="25"/>
      <c r="B10" s="25"/>
      <c r="C10" s="25"/>
      <c r="D10" s="25"/>
      <c r="E10" s="17"/>
      <c r="F10" s="18"/>
      <c r="G10" s="19"/>
      <c r="H10" s="20"/>
      <c r="I10" s="20"/>
      <c r="J10" s="20"/>
      <c r="K10" s="21"/>
      <c r="L10" s="21"/>
      <c r="M10" s="21"/>
      <c r="N10" s="21"/>
      <c r="O10" s="21"/>
    </row>
    <row r="11" spans="1:15" ht="15.6" x14ac:dyDescent="0.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5.6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4" spans="1:15" x14ac:dyDescent="0.25">
      <c r="K14" s="22"/>
    </row>
  </sheetData>
  <mergeCells count="13">
    <mergeCell ref="A8:H8"/>
    <mergeCell ref="A9:O9"/>
    <mergeCell ref="A10:D10"/>
    <mergeCell ref="K1:O1"/>
    <mergeCell ref="A2:O2"/>
    <mergeCell ref="A3:A4"/>
    <mergeCell ref="B3:B4"/>
    <mergeCell ref="C3:C4"/>
    <mergeCell ref="D3:D4"/>
    <mergeCell ref="E3:E4"/>
    <mergeCell ref="F3:H3"/>
    <mergeCell ref="K3:M3"/>
    <mergeCell ref="N3:O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ЭТП ТОРГИ-ОНЛАЙН</dc:creator>
  <cp:lastModifiedBy>Torgi-Online</cp:lastModifiedBy>
  <cp:revision>3</cp:revision>
  <dcterms:created xsi:type="dcterms:W3CDTF">2014-05-19T23:28:21Z</dcterms:created>
  <dcterms:modified xsi:type="dcterms:W3CDTF">2024-11-08T10:46:17Z</dcterms:modified>
</cp:coreProperties>
</file>