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2540" windowHeight="7965"/>
  </bookViews>
  <sheets>
    <sheet name="НМЦД" sheetId="1" r:id="rId1"/>
  </sheets>
  <calcPr calcId="125725" calcOnSave="0"/>
</workbook>
</file>

<file path=xl/calcChain.xml><?xml version="1.0" encoding="utf-8"?>
<calcChain xmlns="http://schemas.openxmlformats.org/spreadsheetml/2006/main">
  <c r="K5" i="1"/>
  <c r="L5" s="1"/>
  <c r="M5" s="1"/>
  <c r="O5" l="1"/>
  <c r="O6" s="1"/>
  <c r="K8" s="1"/>
</calcChain>
</file>

<file path=xl/sharedStrings.xml><?xml version="1.0" encoding="utf-8"?>
<sst xmlns="http://schemas.openxmlformats.org/spreadsheetml/2006/main" count="27" uniqueCount="27">
  <si>
    <t>Приложение № ___
к _________ в электронной форме 
от «___» __________ 202_ г. № ______</t>
  </si>
  <si>
    <t>№</t>
  </si>
  <si>
    <t xml:space="preserve">Наименование товара (работ, услуг) 
</t>
  </si>
  <si>
    <t>Ед. изм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</si>
  <si>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</si>
  <si>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</si>
  <si>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</si>
  <si>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</si>
  <si>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</si>
  <si>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</si>
  <si>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</si>
  <si>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</si>
  <si>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</si>
  <si>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</si>
  <si>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  <family val="1"/>
        <charset val="204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</si>
  <si>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</si>
  <si>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</si>
  <si>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В результате проведенного расчета Н(М)Ц договора составила:</t>
  </si>
  <si>
    <t>рублей</t>
  </si>
  <si>
    <t>Основные характеристи объекта закупки</t>
  </si>
  <si>
    <t>в соответствии с ТЗ</t>
  </si>
  <si>
    <t>чел/час</t>
  </si>
  <si>
    <t>Кол-во часов</t>
  </si>
  <si>
    <t>Обоснование начальной (максимальной) цены Договора на оказание услуг физической охраны здания, сооружений, имущества и прилегающей территории в МАОУ СОШ №15</t>
  </si>
  <si>
    <t xml:space="preserve">При определении начальной (максимальной) цены Договора на оказание услуг физической охраны здания, сооружений, имущества и прилегающей территории в МАОУ СОШ №15  применен метод сопоставимых рыночных цен (анализ рынка). </t>
  </si>
  <si>
    <t>Оказание услуг физической охраны здания, сооружений, имущества и прилегающей территории в МАОУ СОШ №15</t>
  </si>
  <si>
    <r>
      <rPr>
        <b/>
        <sz val="10"/>
        <color rgb="FFFF0000"/>
        <rFont val="Times New Roman"/>
        <family val="1"/>
        <charset val="204"/>
      </rPr>
      <t>Рассчитанная начальная (максимальная) цена договора скорректирована в сторону уменьшения в соответствии с установленным лимитом Заказчика, который составляет 170 р/ча</t>
    </r>
    <r>
      <rPr>
        <sz val="10"/>
        <color rgb="FFFF0000"/>
        <rFont val="Times New Roman"/>
        <family val="1"/>
        <charset val="204"/>
      </rPr>
      <t>с</t>
    </r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</si>
</sst>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000"/>
  </numFmts>
  <fonts count="15">
    <font>
      <sz val="11"/>
      <color theme="1"/>
      <name val="Calibri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43" fontId="1" fillId="0" borderId="0" xfId="0" applyNumberFormat="1" applyFont="1"/>
    <xf numFmtId="0" fontId="10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1476375</xdr:rowOff>
    </xdr:from>
    <xdr:to>
      <xdr:col>12</xdr:col>
      <xdr:colOff>600075</xdr:colOff>
      <xdr:row>3</xdr:row>
      <xdr:rowOff>1819275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15525" y="3438525"/>
          <a:ext cx="5905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171450</xdr:colOff>
      <xdr:row>3</xdr:row>
      <xdr:rowOff>1266825</xdr:rowOff>
    </xdr:from>
    <xdr:to>
      <xdr:col>11</xdr:col>
      <xdr:colOff>676275</xdr:colOff>
      <xdr:row>3</xdr:row>
      <xdr:rowOff>1524000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3228975"/>
          <a:ext cx="5048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4"/>
  <sheetViews>
    <sheetView tabSelected="1" workbookViewId="0">
      <selection activeCell="B11" sqref="B11"/>
    </sheetView>
  </sheetViews>
  <sheetFormatPr defaultRowHeight="12.75"/>
  <cols>
    <col min="1" max="1" width="3.140625" style="1" bestFit="1" customWidth="1"/>
    <col min="2" max="2" width="31" style="1" bestFit="1" customWidth="1"/>
    <col min="3" max="3" width="20.42578125" style="1" bestFit="1" customWidth="1"/>
    <col min="4" max="4" width="5.85546875" style="1" bestFit="1" customWidth="1"/>
    <col min="5" max="5" width="8.85546875" style="1" bestFit="1" customWidth="1"/>
    <col min="6" max="6" width="15.42578125" style="1" bestFit="1" customWidth="1"/>
    <col min="7" max="7" width="16.42578125" style="1" bestFit="1" customWidth="1"/>
    <col min="8" max="8" width="15.85546875" style="1" bestFit="1" customWidth="1"/>
    <col min="9" max="10" width="15.85546875" style="1" hidden="1" customWidth="1"/>
    <col min="11" max="11" width="18.140625" style="1" bestFit="1" customWidth="1"/>
    <col min="12" max="12" width="13.42578125" style="1" bestFit="1" customWidth="1"/>
    <col min="13" max="13" width="10.42578125" style="1" bestFit="1" customWidth="1"/>
    <col min="14" max="14" width="11.42578125" style="1" bestFit="1" customWidth="1"/>
    <col min="15" max="15" width="16.42578125" style="1" bestFit="1" customWidth="1"/>
    <col min="16" max="16384" width="9.140625" style="1"/>
  </cols>
  <sheetData>
    <row r="1" spans="1:15" ht="67.7" customHeight="1">
      <c r="K1" s="30" t="s">
        <v>0</v>
      </c>
      <c r="L1" s="30"/>
      <c r="M1" s="30"/>
      <c r="N1" s="30"/>
      <c r="O1" s="30"/>
    </row>
    <row r="2" spans="1:15" ht="48.2" customHeight="1">
      <c r="A2" s="31" t="s">
        <v>23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45" customHeight="1">
      <c r="A3" s="33" t="s">
        <v>1</v>
      </c>
      <c r="B3" s="33" t="s">
        <v>2</v>
      </c>
      <c r="C3" s="33" t="s">
        <v>19</v>
      </c>
      <c r="D3" s="33" t="s">
        <v>3</v>
      </c>
      <c r="E3" s="33" t="s">
        <v>22</v>
      </c>
      <c r="F3" s="33" t="s">
        <v>4</v>
      </c>
      <c r="G3" s="33"/>
      <c r="H3" s="33"/>
      <c r="I3" s="2"/>
      <c r="J3" s="2"/>
      <c r="K3" s="34" t="s">
        <v>5</v>
      </c>
      <c r="L3" s="34"/>
      <c r="M3" s="34"/>
      <c r="N3" s="35" t="s">
        <v>6</v>
      </c>
      <c r="O3" s="35"/>
    </row>
    <row r="4" spans="1:15" ht="144" customHeight="1" thickBot="1">
      <c r="A4" s="33"/>
      <c r="B4" s="33"/>
      <c r="C4" s="33"/>
      <c r="D4" s="33"/>
      <c r="E4" s="33"/>
      <c r="F4" s="2" t="s">
        <v>7</v>
      </c>
      <c r="G4" s="27" t="s">
        <v>8</v>
      </c>
      <c r="H4" s="27" t="s">
        <v>9</v>
      </c>
      <c r="I4" s="2" t="s">
        <v>10</v>
      </c>
      <c r="J4" s="2" t="s">
        <v>11</v>
      </c>
      <c r="K4" s="2" t="s">
        <v>12</v>
      </c>
      <c r="L4" s="2" t="s">
        <v>13</v>
      </c>
      <c r="M4" s="2" t="s">
        <v>14</v>
      </c>
      <c r="N4" s="3" t="s">
        <v>15</v>
      </c>
      <c r="O4" s="3" t="s">
        <v>16</v>
      </c>
    </row>
    <row r="5" spans="1:15" s="4" customFormat="1" ht="60.75" thickBot="1">
      <c r="A5" s="5">
        <v>1</v>
      </c>
      <c r="B5" s="23" t="s">
        <v>25</v>
      </c>
      <c r="C5" s="22" t="s">
        <v>20</v>
      </c>
      <c r="D5" s="24" t="s">
        <v>21</v>
      </c>
      <c r="E5" s="25">
        <v>8760</v>
      </c>
      <c r="F5" s="26">
        <v>380</v>
      </c>
      <c r="G5" s="9">
        <v>390</v>
      </c>
      <c r="H5" s="9">
        <v>396.24</v>
      </c>
      <c r="I5" s="9"/>
      <c r="J5" s="9"/>
      <c r="K5" s="9">
        <f>AVERAGE(F5:H5)</f>
        <v>388.74666666666667</v>
      </c>
      <c r="L5" s="11">
        <f>SQRT(((SUM((POWER(H5-K5,2)),(POWER(G5-K5,2)),(POWER(F5-K5,2)))/(COLUMNS(F5:H5)-1))))</f>
        <v>8.1922239552720608</v>
      </c>
      <c r="M5" s="11">
        <f>L5/K5*100</f>
        <v>2.1073425594917152</v>
      </c>
      <c r="N5" s="12">
        <v>388.75</v>
      </c>
      <c r="O5" s="12">
        <f>N5*E5</f>
        <v>3405450</v>
      </c>
    </row>
    <row r="6" spans="1:15" s="4" customFormat="1" ht="21.2" customHeight="1">
      <c r="A6" s="5"/>
      <c r="B6" s="8"/>
      <c r="C6" s="6"/>
      <c r="D6" s="7"/>
      <c r="E6" s="8"/>
      <c r="F6" s="9"/>
      <c r="G6" s="10"/>
      <c r="H6" s="9"/>
      <c r="I6" s="9"/>
      <c r="J6" s="9"/>
      <c r="K6" s="9"/>
      <c r="L6" s="11"/>
      <c r="M6" s="11"/>
      <c r="N6" s="12"/>
      <c r="O6" s="12">
        <f>SUM(O5:O5)</f>
        <v>3405450</v>
      </c>
    </row>
    <row r="7" spans="1:15" s="4" customFormat="1" ht="21.2" customHeight="1">
      <c r="A7" s="5"/>
    </row>
    <row r="8" spans="1:15" ht="15.75" customHeight="1">
      <c r="A8" s="28" t="s">
        <v>17</v>
      </c>
      <c r="B8" s="28"/>
      <c r="C8" s="28"/>
      <c r="D8" s="28"/>
      <c r="E8" s="28"/>
      <c r="F8" s="28"/>
      <c r="G8" s="28"/>
      <c r="H8" s="28"/>
      <c r="I8" s="13"/>
      <c r="J8" s="13"/>
      <c r="K8" s="12">
        <f>O6</f>
        <v>3405450</v>
      </c>
      <c r="L8" s="14" t="s">
        <v>18</v>
      </c>
      <c r="M8" s="14"/>
      <c r="N8" s="14"/>
      <c r="O8" s="15"/>
    </row>
    <row r="9" spans="1:15" ht="45.6" customHeight="1">
      <c r="A9" s="29" t="s">
        <v>24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</row>
    <row r="10" spans="1:15" ht="15.75">
      <c r="A10" s="30"/>
      <c r="B10" s="30"/>
      <c r="C10" s="30"/>
      <c r="D10" s="30"/>
      <c r="E10" s="16"/>
      <c r="F10" s="17"/>
      <c r="G10" s="18"/>
      <c r="H10" s="19"/>
      <c r="I10" s="19"/>
      <c r="J10" s="19"/>
      <c r="K10" s="20"/>
      <c r="L10" s="20"/>
      <c r="M10" s="20"/>
      <c r="N10" s="20"/>
      <c r="O10" s="20"/>
    </row>
    <row r="11" spans="1:15" ht="15.75">
      <c r="A11" s="16"/>
      <c r="B11" s="36" t="s">
        <v>26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5" ht="15.7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4" spans="1:15">
      <c r="K14" s="21"/>
    </row>
  </sheetData>
  <mergeCells count="13">
    <mergeCell ref="A8:H8"/>
    <mergeCell ref="A9:O9"/>
    <mergeCell ref="A10:D10"/>
    <mergeCell ref="K1:O1"/>
    <mergeCell ref="A2:O2"/>
    <mergeCell ref="A3:A4"/>
    <mergeCell ref="B3:B4"/>
    <mergeCell ref="C3:C4"/>
    <mergeCell ref="D3:D4"/>
    <mergeCell ref="E3:E4"/>
    <mergeCell ref="F3:H3"/>
    <mergeCell ref="K3:M3"/>
    <mergeCell ref="N3:O3"/>
  </mergeCells>
  <phoneticPr fontId="0" type="noConversion"/>
  <pageMargins left="0.7" right="0.7" top="0.75" bottom="0.75" header="0.3" footer="0.3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User</cp:lastModifiedBy>
  <cp:revision>3</cp:revision>
  <dcterms:created xsi:type="dcterms:W3CDTF">2014-05-19T23:28:21Z</dcterms:created>
  <dcterms:modified xsi:type="dcterms:W3CDTF">2024-11-14T04:20:19Z</dcterms:modified>
</cp:coreProperties>
</file>