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Обмен\Сергей\заявки 223 фз\2025\Оренбург\1С\"/>
    </mc:Choice>
  </mc:AlternateContent>
  <bookViews>
    <workbookView xWindow="120" yWindow="120" windowWidth="9720" windowHeight="7320"/>
  </bookViews>
  <sheets>
    <sheet name="ОБОСНОВАНИЕ" sheetId="3" r:id="rId1"/>
    <sheet name="ИНСТРУКЦИЯ" sheetId="4" r:id="rId2"/>
  </sheets>
  <calcPr calcId="162913"/>
</workbook>
</file>

<file path=xl/calcChain.xml><?xml version="1.0" encoding="utf-8"?>
<calcChain xmlns="http://schemas.openxmlformats.org/spreadsheetml/2006/main">
  <c r="L9" i="3" l="1"/>
  <c r="J8" i="3" l="1"/>
  <c r="K8" i="3"/>
</calcChain>
</file>

<file path=xl/sharedStrings.xml><?xml version="1.0" encoding="utf-8"?>
<sst xmlns="http://schemas.openxmlformats.org/spreadsheetml/2006/main" count="56" uniqueCount="55">
  <si>
    <t>Коэффициент вариации</t>
  </si>
  <si>
    <t>Количество источников ценовой информации</t>
  </si>
  <si>
    <t>Количество</t>
  </si>
  <si>
    <t xml:space="preserve">ИНСТРУКЦИЯ </t>
  </si>
  <si>
    <t>по заполнению обоснования НМЦК</t>
  </si>
  <si>
    <t>Колонка 1</t>
  </si>
  <si>
    <t>Колонка 2</t>
  </si>
  <si>
    <t>В данной колонке количество указывается только целыми числами без указания единиц измерения</t>
  </si>
  <si>
    <t>Колонка 3</t>
  </si>
  <si>
    <t>Колонка 4</t>
  </si>
  <si>
    <t>Колонки 5-9</t>
  </si>
  <si>
    <t>В данной колонке количество указывается числами без указания единиц валюты</t>
  </si>
  <si>
    <t>Колонка 10</t>
  </si>
  <si>
    <t>Колонка 11</t>
  </si>
  <si>
    <t>Колонка 11*</t>
  </si>
  <si>
    <t>Указывается количество используемых источников ценовой информации от 3 до 5.</t>
  </si>
  <si>
    <t xml:space="preserve">Указывается количество закупаемого товара (работы, услуги). </t>
  </si>
  <si>
    <t>Указывается объект закупки (предмет контракта)</t>
  </si>
  <si>
    <t>При определении цены контракта, заключаемого с единственным поставщиком (подрядчиком, исполнителем)</t>
  </si>
  <si>
    <t>в данной графе вручную прописывается минимально предложенная цена контракта, указанная в колонках 5-9</t>
  </si>
  <si>
    <t>В источнике ценовой информации указываются данные из коммерческих предложений (КП),</t>
  </si>
  <si>
    <t>каталогов (КАТ), реестра контрактов (РК), сайтов поставщиков (СП) и иных источников.</t>
  </si>
  <si>
    <t>Указываются основные характеристики объекта закупки и единица измерения (пачки, наборы, комплекты и т.п.)</t>
  </si>
  <si>
    <r>
      <t xml:space="preserve">Указывается источник иноформации (в заголовке) и </t>
    </r>
    <r>
      <rPr>
        <b/>
        <sz val="10"/>
        <rFont val="Arial"/>
        <family val="2"/>
        <charset val="204"/>
      </rPr>
      <t>цена единицы товара</t>
    </r>
    <r>
      <rPr>
        <sz val="10"/>
        <rFont val="Arial"/>
        <family val="2"/>
        <charset val="204"/>
      </rPr>
      <t>, работы услуги в рублях.</t>
    </r>
  </si>
  <si>
    <t>Заполняется программой автоматически по формуле из Приказа МЭР РФ</t>
  </si>
  <si>
    <t>автоматичски по формуле из Приказа МЭР</t>
  </si>
  <si>
    <t>При определении начальной (максимальной) цены контракта, данная графа заполняется программой</t>
  </si>
  <si>
    <t>предложившего наибольшую цену, заменив его на предложение иного поставщика (подрядчика, исполнителя)</t>
  </si>
  <si>
    <r>
      <t>Коэффициент вариации не должен превышать 33%</t>
    </r>
    <r>
      <rPr>
        <sz val="10"/>
        <rFont val="Arial"/>
        <family val="2"/>
        <charset val="204"/>
      </rPr>
      <t xml:space="preserve">. Если коэффициент вариации превышает 33%, </t>
    </r>
  </si>
  <si>
    <t>(подрядчика, исполнителя), с меньшей ценой.</t>
  </si>
  <si>
    <r>
      <t xml:space="preserve">то ячейка выделится </t>
    </r>
    <r>
      <rPr>
        <b/>
        <sz val="10"/>
        <color indexed="10"/>
        <rFont val="Arial"/>
        <family val="2"/>
        <charset val="204"/>
      </rPr>
      <t>красным цветом</t>
    </r>
    <r>
      <rPr>
        <sz val="10"/>
        <rFont val="Arial"/>
        <family val="2"/>
        <charset val="204"/>
      </rPr>
      <t xml:space="preserve"> и из расчета необхомо исключить ценовое предложение поставщика </t>
    </r>
  </si>
  <si>
    <t>Ед. измерения</t>
  </si>
  <si>
    <t>№ п/п</t>
  </si>
  <si>
    <t>Средняя цена, руб.</t>
  </si>
  <si>
    <t>Начальная (максимальная) цена гражданско-правового договора, руб.</t>
  </si>
  <si>
    <t>ОБОСНОВАНИЕ НАЧАЛЬНОЙ (МАКСИМАЛЬНОЙ) ЦЕНЫ ГРАЖДАНСКО-ПРАВОВОГО ДОГОВОРА</t>
  </si>
  <si>
    <t>Основные характеристики объекта закупки</t>
  </si>
  <si>
    <t>итого</t>
  </si>
  <si>
    <t>Экономист</t>
  </si>
  <si>
    <t>___________</t>
  </si>
  <si>
    <t>Чурсин С. А.</t>
  </si>
  <si>
    <t>(должность)</t>
  </si>
  <si>
    <t xml:space="preserve">  (подпись)</t>
  </si>
  <si>
    <t>(ФИО)</t>
  </si>
  <si>
    <t>Согласно технической части документации</t>
  </si>
  <si>
    <t>Цены исполнителей за услугу, рублей</t>
  </si>
  <si>
    <t>Наименование услуги</t>
  </si>
  <si>
    <t>на оказание услуги по комплексному информационно-технологическому сопровождению программных продуктов "1С: Предприятие 8" и поддержке работоспособности кассового оборудования</t>
  </si>
  <si>
    <t>Комплексное информационно-технологическое сопровождение программных продуктов «1С: Предприятие 8» и поддержке работоспособности кассового оборудования</t>
  </si>
  <si>
    <r>
      <t xml:space="preserve"> Используемый метод: </t>
    </r>
    <r>
      <rPr>
        <sz val="12"/>
        <rFont val="Times New Roman"/>
        <family val="1"/>
        <charset val="204"/>
      </rPr>
      <t>расчет по методу сопоставимых рыночных цен (анализа рынка)</t>
    </r>
  </si>
  <si>
    <t>месяц</t>
  </si>
  <si>
    <t>Дата подготовки обоснования НМЦД 25.10.2024 г.</t>
  </si>
  <si>
    <t>Коммерческое предложение №2035 от 25.10.2024 г.</t>
  </si>
  <si>
    <t>Коммерческое предложение б/н от 25.10.2024 г.</t>
  </si>
  <si>
    <t>Коммерческое предложение №161 от 25.10.2024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</si>
</sst>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u/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0" fontId="10" fillId="0" borderId="0" xfId="0" applyFont="1"/>
    <xf numFmtId="0" fontId="11" fillId="0" borderId="0" xfId="0" applyFont="1" applyBorder="1" applyAlignment="1"/>
    <xf numFmtId="0" fontId="12" fillId="0" borderId="0" xfId="0" applyFont="1"/>
    <xf numFmtId="0" fontId="8" fillId="0" borderId="0" xfId="0" applyFont="1"/>
    <xf numFmtId="0" fontId="8" fillId="0" borderId="8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"/>
  <sheetViews>
    <sheetView tabSelected="1" zoomScaleNormal="100" workbookViewId="0">
      <selection activeCell="L9" sqref="L9"/>
    </sheetView>
  </sheetViews>
  <sheetFormatPr defaultRowHeight="12.75" x14ac:dyDescent="0.2"/>
  <cols>
    <col min="1" max="1" width="5" customWidth="1"/>
    <col min="2" max="2" width="21.7109375" customWidth="1"/>
    <col min="3" max="3" width="27" customWidth="1"/>
    <col min="4" max="4" width="10" customWidth="1"/>
    <col min="5" max="5" width="11.28515625" customWidth="1"/>
    <col min="6" max="6" width="11.85546875" customWidth="1"/>
    <col min="7" max="7" width="13.42578125" customWidth="1"/>
    <col min="8" max="8" width="14" customWidth="1"/>
    <col min="9" max="9" width="13.28515625" customWidth="1"/>
    <col min="10" max="10" width="12.5703125" customWidth="1"/>
    <col min="11" max="11" width="9.7109375" customWidth="1"/>
    <col min="12" max="12" width="16" customWidth="1"/>
    <col min="13" max="24" width="9.140625" style="3"/>
  </cols>
  <sheetData>
    <row r="2" spans="1:24" ht="24" customHeight="1" x14ac:dyDescent="0.2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24" ht="48" customHeight="1" x14ac:dyDescent="0.2">
      <c r="A3" s="26" t="s">
        <v>47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24" ht="22.5" customHeight="1" x14ac:dyDescent="0.2">
      <c r="A4" s="25" t="s">
        <v>49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24" ht="15.75" customHeight="1" x14ac:dyDescent="0.2">
      <c r="A5" s="24" t="s">
        <v>32</v>
      </c>
      <c r="B5" s="24" t="s">
        <v>46</v>
      </c>
      <c r="C5" s="24" t="s">
        <v>36</v>
      </c>
      <c r="D5" s="27" t="s">
        <v>31</v>
      </c>
      <c r="E5" s="24" t="s">
        <v>2</v>
      </c>
      <c r="F5" s="24" t="s">
        <v>1</v>
      </c>
      <c r="G5" s="24" t="s">
        <v>45</v>
      </c>
      <c r="H5" s="24"/>
      <c r="I5" s="24"/>
      <c r="J5" s="24" t="s">
        <v>0</v>
      </c>
      <c r="K5" s="24" t="s">
        <v>33</v>
      </c>
      <c r="L5" s="24" t="s">
        <v>34</v>
      </c>
    </row>
    <row r="6" spans="1:24" ht="76.5" customHeight="1" x14ac:dyDescent="0.2">
      <c r="A6" s="24"/>
      <c r="B6" s="24"/>
      <c r="C6" s="24"/>
      <c r="D6" s="28"/>
      <c r="E6" s="24"/>
      <c r="F6" s="24"/>
      <c r="G6" s="17" t="s">
        <v>52</v>
      </c>
      <c r="H6" s="17" t="s">
        <v>53</v>
      </c>
      <c r="I6" s="17" t="s">
        <v>54</v>
      </c>
      <c r="J6" s="24"/>
      <c r="K6" s="24"/>
      <c r="L6" s="24"/>
    </row>
    <row r="7" spans="1:24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5">
        <v>12</v>
      </c>
    </row>
    <row r="8" spans="1:24" s="2" customFormat="1" ht="122.25" customHeight="1" x14ac:dyDescent="0.2">
      <c r="A8" s="16">
        <v>1</v>
      </c>
      <c r="B8" s="16" t="s">
        <v>48</v>
      </c>
      <c r="C8" s="16" t="s">
        <v>44</v>
      </c>
      <c r="D8" s="17" t="s">
        <v>50</v>
      </c>
      <c r="E8" s="12">
        <v>12</v>
      </c>
      <c r="F8" s="18">
        <v>3</v>
      </c>
      <c r="G8" s="19">
        <v>72000</v>
      </c>
      <c r="H8" s="19">
        <v>71000</v>
      </c>
      <c r="I8" s="19">
        <v>72500</v>
      </c>
      <c r="J8" s="19">
        <f t="shared" ref="J8" si="0">STDEVA(G8:I8)/(SUM(G8:I8)/COUNTIF(G8:I8,"&gt;0"))</f>
        <v>1.063242620639406E-2</v>
      </c>
      <c r="K8" s="19">
        <f t="shared" ref="K8" si="1">L8/E8</f>
        <v>71833.33</v>
      </c>
      <c r="L8" s="19">
        <v>861999.96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x14ac:dyDescent="0.2">
      <c r="A9" s="20" t="s">
        <v>37</v>
      </c>
      <c r="B9" s="21"/>
      <c r="C9" s="21"/>
      <c r="D9" s="21"/>
      <c r="E9" s="21"/>
      <c r="F9" s="21"/>
      <c r="G9" s="21"/>
      <c r="H9" s="21"/>
      <c r="I9" s="21"/>
      <c r="J9" s="21"/>
      <c r="K9" s="22"/>
      <c r="L9" s="19">
        <f>SUM(L8:L8)</f>
        <v>861999.96</v>
      </c>
    </row>
    <row r="11" spans="1:24" ht="14.25" x14ac:dyDescent="0.2">
      <c r="B11" s="4" t="s">
        <v>51</v>
      </c>
    </row>
    <row r="13" spans="1:24" ht="15" x14ac:dyDescent="0.25">
      <c r="C13" s="9"/>
      <c r="D13" s="9"/>
      <c r="E13" s="10"/>
      <c r="F13" s="10"/>
      <c r="G13" s="11"/>
      <c r="I13" s="11"/>
    </row>
    <row r="14" spans="1:24" ht="18.75" x14ac:dyDescent="0.3">
      <c r="C14" s="5" t="s">
        <v>38</v>
      </c>
      <c r="D14" s="5"/>
      <c r="E14" s="6"/>
      <c r="F14" s="5"/>
      <c r="G14" s="5"/>
      <c r="H14" s="7" t="s">
        <v>39</v>
      </c>
      <c r="J14" s="8" t="s">
        <v>40</v>
      </c>
    </row>
    <row r="15" spans="1:24" ht="15" x14ac:dyDescent="0.25">
      <c r="C15" s="10" t="s">
        <v>41</v>
      </c>
      <c r="D15" s="10"/>
      <c r="F15" s="10"/>
      <c r="G15" s="10"/>
      <c r="H15" s="11" t="s">
        <v>42</v>
      </c>
      <c r="J15" s="11" t="s">
        <v>43</v>
      </c>
    </row>
  </sheetData>
  <mergeCells count="14">
    <mergeCell ref="A9:K9"/>
    <mergeCell ref="A2:L2"/>
    <mergeCell ref="C5:C6"/>
    <mergeCell ref="L5:L6"/>
    <mergeCell ref="K5:K6"/>
    <mergeCell ref="F5:F6"/>
    <mergeCell ref="E5:E6"/>
    <mergeCell ref="A4:L4"/>
    <mergeCell ref="B5:B6"/>
    <mergeCell ref="A5:A6"/>
    <mergeCell ref="G5:I5"/>
    <mergeCell ref="J5:J6"/>
    <mergeCell ref="A3:L3"/>
    <mergeCell ref="D5:D6"/>
  </mergeCells>
  <phoneticPr fontId="0" type="noConversion"/>
  <pageMargins left="0.25" right="0.25" top="0.3" bottom="0.26" header="0.3" footer="0.3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workbookViewId="0">
      <selection activeCell="C26" sqref="C26"/>
    </sheetView>
  </sheetViews>
  <sheetFormatPr defaultRowHeight="12.75" x14ac:dyDescent="0.2"/>
  <cols>
    <col min="1" max="1" width="11.5703125" customWidth="1"/>
    <col min="2" max="2" width="2.140625" customWidth="1"/>
  </cols>
  <sheetData>
    <row r="2" spans="1:7" x14ac:dyDescent="0.2">
      <c r="E2" s="1"/>
      <c r="G2" s="1" t="s">
        <v>3</v>
      </c>
    </row>
    <row r="3" spans="1:7" x14ac:dyDescent="0.2">
      <c r="F3" s="1" t="s">
        <v>4</v>
      </c>
    </row>
    <row r="5" spans="1:7" x14ac:dyDescent="0.2">
      <c r="A5" s="1" t="s">
        <v>5</v>
      </c>
      <c r="C5" t="s">
        <v>17</v>
      </c>
    </row>
    <row r="6" spans="1:7" x14ac:dyDescent="0.2">
      <c r="A6" s="1"/>
    </row>
    <row r="7" spans="1:7" x14ac:dyDescent="0.2">
      <c r="A7" s="1" t="s">
        <v>6</v>
      </c>
      <c r="C7" t="s">
        <v>16</v>
      </c>
    </row>
    <row r="8" spans="1:7" x14ac:dyDescent="0.2">
      <c r="A8" s="1"/>
      <c r="C8" t="s">
        <v>7</v>
      </c>
    </row>
    <row r="9" spans="1:7" x14ac:dyDescent="0.2">
      <c r="A9" s="1"/>
    </row>
    <row r="10" spans="1:7" x14ac:dyDescent="0.2">
      <c r="A10" s="1" t="s">
        <v>8</v>
      </c>
      <c r="C10" t="s">
        <v>22</v>
      </c>
    </row>
    <row r="11" spans="1:7" x14ac:dyDescent="0.2">
      <c r="A11" s="1"/>
    </row>
    <row r="12" spans="1:7" x14ac:dyDescent="0.2">
      <c r="A12" s="1" t="s">
        <v>9</v>
      </c>
      <c r="C12" t="s">
        <v>15</v>
      </c>
    </row>
    <row r="13" spans="1:7" x14ac:dyDescent="0.2">
      <c r="A13" s="1"/>
      <c r="C13" t="s">
        <v>7</v>
      </c>
    </row>
    <row r="14" spans="1:7" x14ac:dyDescent="0.2">
      <c r="A14" s="1"/>
    </row>
    <row r="15" spans="1:7" x14ac:dyDescent="0.2">
      <c r="A15" s="1" t="s">
        <v>10</v>
      </c>
      <c r="C15" t="s">
        <v>23</v>
      </c>
    </row>
    <row r="16" spans="1:7" x14ac:dyDescent="0.2">
      <c r="A16" s="1"/>
      <c r="C16" t="s">
        <v>11</v>
      </c>
    </row>
    <row r="17" spans="1:3" x14ac:dyDescent="0.2">
      <c r="A17" s="1"/>
      <c r="C17" t="s">
        <v>20</v>
      </c>
    </row>
    <row r="18" spans="1:3" x14ac:dyDescent="0.2">
      <c r="A18" s="1"/>
      <c r="C18" t="s">
        <v>21</v>
      </c>
    </row>
    <row r="19" spans="1:3" x14ac:dyDescent="0.2">
      <c r="A19" s="1"/>
    </row>
    <row r="20" spans="1:3" x14ac:dyDescent="0.2">
      <c r="A20" s="1" t="s">
        <v>12</v>
      </c>
      <c r="C20" t="s">
        <v>24</v>
      </c>
    </row>
    <row r="21" spans="1:3" x14ac:dyDescent="0.2">
      <c r="A21" s="1"/>
      <c r="C21" s="1" t="s">
        <v>28</v>
      </c>
    </row>
    <row r="22" spans="1:3" x14ac:dyDescent="0.2">
      <c r="A22" s="1"/>
      <c r="C22" t="s">
        <v>30</v>
      </c>
    </row>
    <row r="23" spans="1:3" x14ac:dyDescent="0.2">
      <c r="A23" s="1"/>
      <c r="C23" t="s">
        <v>27</v>
      </c>
    </row>
    <row r="24" spans="1:3" x14ac:dyDescent="0.2">
      <c r="A24" s="1"/>
      <c r="C24" t="s">
        <v>29</v>
      </c>
    </row>
    <row r="25" spans="1:3" x14ac:dyDescent="0.2">
      <c r="A25" s="1"/>
    </row>
    <row r="26" spans="1:3" x14ac:dyDescent="0.2">
      <c r="A26" s="1" t="s">
        <v>13</v>
      </c>
      <c r="C26" t="s">
        <v>26</v>
      </c>
    </row>
    <row r="27" spans="1:3" x14ac:dyDescent="0.2">
      <c r="A27" s="1"/>
      <c r="C27" t="s">
        <v>25</v>
      </c>
    </row>
    <row r="28" spans="1:3" x14ac:dyDescent="0.2">
      <c r="A28" s="1"/>
    </row>
    <row r="29" spans="1:3" x14ac:dyDescent="0.2">
      <c r="A29" s="1" t="s">
        <v>14</v>
      </c>
      <c r="C29" t="s">
        <v>18</v>
      </c>
    </row>
    <row r="30" spans="1:3" x14ac:dyDescent="0.2">
      <c r="C30" t="s">
        <v>19</v>
      </c>
    </row>
  </sheetData>
  <phoneticPr fontId="4" type="noConversion"/>
  <pageMargins left="0.65" right="0.48" top="1" bottom="1" header="0.5" footer="0.5"/>
  <pageSetup paperSize="9" scale="8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ОБОСНОВАНИЕ</vt:lpstr>
      <vt:lpstr>ИНСТРУКЦИЯ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Владимир</cp:lastModifiedBy>
  <cp:lastPrinted>2020-10-21T06:26:23Z</cp:lastPrinted>
  <dcterms:created xsi:type="dcterms:W3CDTF">1996-10-08T23:32:33Z</dcterms:created>
  <dcterms:modified xsi:type="dcterms:W3CDTF">2024-10-25T11:03:39Z</dcterms:modified>
</cp:coreProperties>
</file>