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to\Desktop\СОСТАВЛЕНИЕ 2024\0304011131 МУНИЦИПАЛЬНОЕ УНИТАРНОЕ ПРЕДПРИЯТИЕ РОСТ-ИНВЕСТ\23.10.2024 Поставка угля\"/>
    </mc:Choice>
  </mc:AlternateContent>
  <bookViews>
    <workbookView xWindow="0" yWindow="0" windowWidth="28800" windowHeight="1230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l="1"/>
  <c r="M5" i="1" s="1"/>
  <c r="N5" i="1"/>
  <c r="O5" i="1" l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<sst xmlns="http://schemas.openxmlformats.org/spreadsheetml/2006/main" count="26" uniqueCount="26">
  <si>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</si>
  <si>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</si>
  <si>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</si>
  <si>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</si>
  <si>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</si>
  <si>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</si>
  <si>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</si>
  <si>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</si>
  <si>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</si>
  <si>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</si>
  <si>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</si>
  <si>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</si>
  <si>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</si>
  <si>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</si>
  <si>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</si>
  <si>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</si>
  <si>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</si>
  <si>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</si>
  <si>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</si>
  <si>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</si>
  <si>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</si>
  <si>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Приложение № 2
к запросу котировок в электронной форме 
от «___» ________ 2024 г. № ______</t>
  </si>
  <si>
    <t>Обоснование начальной (максимальной) цены Договора на поставку угля марки ДР</t>
  </si>
  <si>
    <t xml:space="preserve">При определениеии начальной (максимальной) цены Договора на поставку угля марки ДР применен метод сопоставимых рыночных цен (анализ рынка). </t>
  </si>
  <si>
    <t>Каменный уголь марки «ДР»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</si>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</sst>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C1" zoomScaleNormal="100" workbookViewId="0">
      <selection activeCell="R8" sqref="R8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2.28515625" style="1" customWidth="1"/>
    <col min="14" max="14" width="14.5703125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8" t="s">
        <v>21</v>
      </c>
      <c r="L1" s="28"/>
      <c r="M1" s="28"/>
      <c r="N1" s="28"/>
      <c r="O1" s="28"/>
    </row>
    <row r="2" spans="1:15" ht="39" customHeight="1" x14ac:dyDescent="0.2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55.5" customHeight="1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32" customHeight="1" x14ac:dyDescent="0.2">
      <c r="A4" s="30"/>
      <c r="B4" s="30"/>
      <c r="C4" s="30"/>
      <c r="D4" s="30"/>
      <c r="E4" s="3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5" t="s">
        <v>15</v>
      </c>
      <c r="N4" s="3" t="s">
        <v>16</v>
      </c>
      <c r="O4" s="3" t="s">
        <v>17</v>
      </c>
    </row>
    <row r="5" spans="1:15" s="4" customFormat="1" ht="31.5" x14ac:dyDescent="0.25">
      <c r="A5" s="5">
        <v>1</v>
      </c>
      <c r="B5" s="22" t="s">
        <v>24</v>
      </c>
      <c r="C5" s="24" t="s">
        <v>20</v>
      </c>
      <c r="D5" s="23" t="s">
        <v>25</v>
      </c>
      <c r="E5" s="23">
        <v>3000</v>
      </c>
      <c r="F5" s="9">
        <v>3969.6</v>
      </c>
      <c r="G5" s="9">
        <v>4089.2</v>
      </c>
      <c r="H5" s="9">
        <v>3850</v>
      </c>
      <c r="I5" s="9"/>
      <c r="J5" s="9"/>
      <c r="K5" s="9">
        <f t="shared" ref="K5" si="0">AVERAGE(F5:H5)</f>
        <v>3969.6</v>
      </c>
      <c r="L5" s="11">
        <f t="shared" ref="L5" si="1">SQRT(((SUM((POWER(H5-K5,2)),(POWER(G5-K5,2)),(POWER(F5-K5,2)))/(COLUMNS(F5:H5)-1))))</f>
        <v>119.59999999999991</v>
      </c>
      <c r="M5" s="11">
        <f t="shared" ref="M5" si="2">L5/K5*100</f>
        <v>3.0128980249899211</v>
      </c>
      <c r="N5" s="12">
        <f>ROUND(K5,2)</f>
        <v>3969.6</v>
      </c>
      <c r="O5" s="12">
        <f>N5*E5</f>
        <v>11908800</v>
      </c>
    </row>
    <row r="6" spans="1:15" s="4" customFormat="1" ht="21" customHeight="1" x14ac:dyDescent="0.25">
      <c r="A6" s="5"/>
      <c r="B6" s="8"/>
      <c r="C6" s="6"/>
      <c r="D6" s="7"/>
      <c r="E6" s="8"/>
      <c r="F6" s="9"/>
      <c r="G6" s="10"/>
      <c r="H6" s="9"/>
      <c r="I6" s="9"/>
      <c r="J6" s="9"/>
      <c r="K6" s="9"/>
      <c r="L6" s="11"/>
      <c r="M6" s="11"/>
      <c r="N6" s="12"/>
      <c r="O6" s="12">
        <f>SUM(O5:O5)</f>
        <v>11908800</v>
      </c>
    </row>
    <row r="7" spans="1:15" s="4" customFormat="1" ht="21" customHeight="1" x14ac:dyDescent="0.25">
      <c r="A7" s="5"/>
    </row>
    <row r="8" spans="1:15" ht="15.75" customHeight="1" x14ac:dyDescent="0.2">
      <c r="A8" s="26" t="s">
        <v>18</v>
      </c>
      <c r="B8" s="26"/>
      <c r="C8" s="26"/>
      <c r="D8" s="26"/>
      <c r="E8" s="26"/>
      <c r="F8" s="26"/>
      <c r="G8" s="26"/>
      <c r="H8" s="26"/>
      <c r="I8" s="13"/>
      <c r="J8" s="13"/>
      <c r="K8" s="12">
        <f>O6</f>
        <v>11908800</v>
      </c>
      <c r="L8" s="14" t="s">
        <v>19</v>
      </c>
      <c r="M8" s="14"/>
      <c r="N8" s="14"/>
      <c r="O8" s="15"/>
    </row>
    <row r="9" spans="1:15" ht="15.75" customHeight="1" x14ac:dyDescent="0.25">
      <c r="A9" s="27" t="s">
        <v>23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5.75" x14ac:dyDescent="0.25">
      <c r="A10" s="28"/>
      <c r="B10" s="28"/>
      <c r="C10" s="28"/>
      <c r="D10" s="28"/>
      <c r="E10" s="16"/>
      <c r="F10" s="17"/>
      <c r="G10" s="18"/>
      <c r="H10" s="19"/>
      <c r="I10" s="19"/>
      <c r="J10" s="19"/>
      <c r="K10" s="20"/>
      <c r="L10" s="20"/>
      <c r="M10" s="20"/>
      <c r="N10" s="20"/>
      <c r="O10" s="20"/>
    </row>
    <row r="11" spans="1:15" ht="15.75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.7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4" spans="1:15" x14ac:dyDescent="0.2">
      <c r="K14" s="21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69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pc2torgi@yahoo.com</cp:lastModifiedBy>
  <cp:revision>3</cp:revision>
  <cp:lastPrinted>2024-09-25T05:56:07Z</cp:lastPrinted>
  <dcterms:created xsi:type="dcterms:W3CDTF">2014-05-19T23:28:21Z</dcterms:created>
  <dcterms:modified xsi:type="dcterms:W3CDTF">2024-10-23T03:05:42Z</dcterms:modified>
</cp:coreProperties>
</file>