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Закупки\2024\223\аукцион\авто\"/>
    </mc:Choice>
  </mc:AlternateContent>
  <bookViews>
    <workbookView xWindow="0" yWindow="0" windowWidth="15345" windowHeight="4335"/>
  </bookViews>
  <sheets>
    <sheet name="НМЦД" sheetId="1" r:id="rId1"/>
  </sheets>
  <calcPr calcId="152511"/>
</workbook>
</file>

<file path=xl/calcChain.xml><?xml version="1.0" encoding="utf-8"?>
<calcChain xmlns="http://schemas.openxmlformats.org/spreadsheetml/2006/main">
  <c r="K5" i="1" l="1"/>
  <c r="N5" i="1" s="1"/>
  <c r="O5" i="1" s="1"/>
  <c r="O6" i="1" l="1"/>
  <c r="K8" i="1" s="1"/>
  <c r="L5" i="1"/>
  <c r="M5" i="1" s="1"/>
</calcChain>
</file>

<file path=xl/sharedStrings.xml><?xml version="1.0" encoding="utf-8"?>
<sst xmlns="http://schemas.openxmlformats.org/spreadsheetml/2006/main" count="26" uniqueCount="26">
  <si>
    <t>Приложение № ___
к _________ в электронной форме 
от «___» __________ 202_ г. № ______</t>
  </si>
  <si>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</si>
  <si>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</si>
  <si>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</si>
  <si>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</si>
  <si>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</si>
  <si>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</si>
  <si>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</si>
  <si>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</si>
  <si>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</si>
  <si>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</si>
  <si>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</si>
  <si>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</si>
  <si>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</si>
  <si>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</si>
  <si>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</si>
  <si>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</si>
  <si>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t>в соответствии с ТЗ</t>
  </si>
  <si>
    <t>шт</t>
  </si>
  <si>
    <r>
      <t xml:space="preserve">коэффициент вариации цен V (%)           </t>
    </r>
    <r>
      <rPr>
        <i/>
        <sz val="8"/>
        <rFont val="Times New Roman"/>
        <family val="1"/>
        <charset val="204"/>
      </rPr>
      <t xml:space="preserve">         (не должен превышать 33%)</t>
    </r>
  </si>
  <si>
    <t>Коммерческое предложение                       № 1 ВХ.854 от 20.08.2024</t>
  </si>
  <si>
    <t>Коммерческое предложение                        № 2 вх.855/1 от 20.08.2024</t>
  </si>
  <si>
    <t>Коммерческое предложение                 № 3 вх.854/1 от 20.08.2024</t>
  </si>
  <si>
    <t xml:space="preserve">Обоснование начальной (максимальной) цены Договора на поставку автомобиля </t>
  </si>
  <si>
    <t xml:space="preserve">При определении начальной (максимальной) цены Договора на поставку   автомобиля   применен метод сопоставимых рыночных цен (анализ рынка). </t>
  </si>
  <si>
    <t>Автомобиль ГАЗель NEXT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</si>
</sst>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8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43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C5" sqref="C5"/>
    </sheetView>
  </sheetViews>
  <sheetFormatPr defaultColWidth="9.140625" defaultRowHeight="12.75" x14ac:dyDescent="0.2"/>
  <cols>
    <col min="1" max="1" width="3.140625" style="1" bestFit="1" customWidth="1"/>
    <col min="2" max="2" width="15" style="1" customWidth="1"/>
    <col min="3" max="3" width="8.85546875" style="1" customWidth="1"/>
    <col min="4" max="4" width="5.85546875" style="1" bestFit="1" customWidth="1"/>
    <col min="5" max="5" width="3.85546875" style="1" customWidth="1"/>
    <col min="6" max="6" width="12.28515625" style="1" customWidth="1"/>
    <col min="7" max="7" width="10.7109375" style="1" customWidth="1"/>
    <col min="8" max="8" width="10.140625" style="1" customWidth="1"/>
    <col min="9" max="9" width="15.85546875" style="1" hidden="1" customWidth="1"/>
    <col min="10" max="10" width="0.42578125" style="1" customWidth="1"/>
    <col min="11" max="11" width="13.28515625" style="1" customWidth="1"/>
    <col min="12" max="12" width="9.85546875" style="1" customWidth="1"/>
    <col min="13" max="13" width="7.85546875" style="1" customWidth="1"/>
    <col min="14" max="14" width="11.140625" style="1" customWidth="1"/>
    <col min="15" max="15" width="16.42578125" style="1" bestFit="1" customWidth="1"/>
    <col min="16" max="16384" width="9.140625" style="1"/>
  </cols>
  <sheetData>
    <row r="1" spans="1:15" ht="67.7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25" t="s">
        <v>0</v>
      </c>
      <c r="L1" s="25"/>
      <c r="M1" s="25"/>
      <c r="N1" s="25"/>
      <c r="O1" s="25"/>
    </row>
    <row r="2" spans="1:15" ht="39.200000000000003" customHeight="1" x14ac:dyDescent="0.2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.200000000000003" customHeight="1" x14ac:dyDescent="0.2">
      <c r="A3" s="27" t="s">
        <v>1</v>
      </c>
      <c r="B3" s="27" t="s">
        <v>2</v>
      </c>
      <c r="C3" s="27" t="s">
        <v>16</v>
      </c>
      <c r="D3" s="27" t="s">
        <v>3</v>
      </c>
      <c r="E3" s="27" t="s">
        <v>4</v>
      </c>
      <c r="F3" s="27" t="s">
        <v>5</v>
      </c>
      <c r="G3" s="27"/>
      <c r="H3" s="27"/>
      <c r="I3" s="6"/>
      <c r="J3" s="6"/>
      <c r="K3" s="28" t="s">
        <v>6</v>
      </c>
      <c r="L3" s="28"/>
      <c r="M3" s="28"/>
      <c r="N3" s="29" t="s">
        <v>7</v>
      </c>
      <c r="O3" s="29"/>
    </row>
    <row r="4" spans="1:15" ht="144" customHeight="1" thickBot="1" x14ac:dyDescent="0.25">
      <c r="A4" s="27"/>
      <c r="B4" s="27"/>
      <c r="C4" s="27"/>
      <c r="D4" s="27"/>
      <c r="E4" s="27"/>
      <c r="F4" s="6" t="s">
        <v>20</v>
      </c>
      <c r="G4" s="6" t="s">
        <v>21</v>
      </c>
      <c r="H4" s="6" t="s">
        <v>22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19</v>
      </c>
      <c r="N4" s="7" t="s">
        <v>12</v>
      </c>
      <c r="O4" s="7" t="s">
        <v>13</v>
      </c>
    </row>
    <row r="5" spans="1:15" s="2" customFormat="1" ht="69" customHeight="1" thickBot="1" x14ac:dyDescent="0.3">
      <c r="A5" s="6">
        <v>1</v>
      </c>
      <c r="B5" s="8" t="s">
        <v>25</v>
      </c>
      <c r="C5" s="9" t="s">
        <v>17</v>
      </c>
      <c r="D5" s="10" t="s">
        <v>18</v>
      </c>
      <c r="E5" s="11">
        <v>1</v>
      </c>
      <c r="F5" s="12">
        <v>3730200</v>
      </c>
      <c r="G5" s="12">
        <v>3469000</v>
      </c>
      <c r="H5" s="12">
        <v>3390000</v>
      </c>
      <c r="I5" s="12"/>
      <c r="J5" s="12"/>
      <c r="K5" s="12">
        <f t="shared" ref="K5" si="0">AVERAGE(F5:H5)</f>
        <v>3529733.3333333335</v>
      </c>
      <c r="L5" s="13">
        <f t="shared" ref="L5" si="1">SQRT(((SUM((POWER(H5-K5,2)),(POWER(G5-K5,2)),(POWER(F5-K5,2)))/(COLUMNS(F5:H5)-1))))</f>
        <v>178046.09889950787</v>
      </c>
      <c r="M5" s="13">
        <f t="shared" ref="M5" si="2">L5/K5*100</f>
        <v>5.0441798879851509</v>
      </c>
      <c r="N5" s="14">
        <f t="shared" ref="N5" si="3">K5</f>
        <v>3529733.3333333335</v>
      </c>
      <c r="O5" s="14">
        <f t="shared" ref="O5" si="4">N5*E5</f>
        <v>3529733.3333333335</v>
      </c>
    </row>
    <row r="6" spans="1:15" s="2" customFormat="1" ht="21.2" customHeight="1" x14ac:dyDescent="0.25">
      <c r="A6" s="6"/>
      <c r="B6" s="11"/>
      <c r="C6" s="9"/>
      <c r="D6" s="10"/>
      <c r="E6" s="11"/>
      <c r="F6" s="12"/>
      <c r="G6" s="15"/>
      <c r="H6" s="12"/>
      <c r="I6" s="12"/>
      <c r="J6" s="12"/>
      <c r="K6" s="12"/>
      <c r="L6" s="13"/>
      <c r="M6" s="13"/>
      <c r="N6" s="14"/>
      <c r="O6" s="14">
        <f>SUM(O5:O5)</f>
        <v>3529733.3333333335</v>
      </c>
    </row>
    <row r="7" spans="1:15" s="2" customFormat="1" ht="21.2" customHeight="1" x14ac:dyDescent="0.25">
      <c r="A7" s="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">
      <c r="A8" s="23" t="s">
        <v>14</v>
      </c>
      <c r="B8" s="23"/>
      <c r="C8" s="23"/>
      <c r="D8" s="23"/>
      <c r="E8" s="23"/>
      <c r="F8" s="23"/>
      <c r="G8" s="23"/>
      <c r="H8" s="23"/>
      <c r="I8" s="17"/>
      <c r="J8" s="17"/>
      <c r="K8" s="14">
        <f>O6</f>
        <v>3529733.3333333335</v>
      </c>
      <c r="L8" s="18" t="s">
        <v>15</v>
      </c>
      <c r="M8" s="18"/>
      <c r="N8" s="18"/>
      <c r="O8" s="19"/>
    </row>
    <row r="9" spans="1:15" ht="27.2" customHeight="1" x14ac:dyDescent="0.2">
      <c r="A9" s="24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">
      <c r="A10" s="25"/>
      <c r="B10" s="25"/>
      <c r="C10" s="25"/>
      <c r="D10" s="25"/>
      <c r="E10" s="5"/>
      <c r="F10" s="20"/>
      <c r="G10" s="21"/>
      <c r="H10" s="22"/>
      <c r="I10" s="22"/>
      <c r="J10" s="22"/>
      <c r="K10" s="19"/>
      <c r="L10" s="19"/>
      <c r="M10" s="19"/>
      <c r="N10" s="19"/>
      <c r="O10" s="19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4" spans="1:15" x14ac:dyDescent="0.2">
      <c r="K14" s="4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Экономист</cp:lastModifiedBy>
  <cp:revision>3</cp:revision>
  <cp:lastPrinted>2024-08-23T08:41:02Z</cp:lastPrinted>
  <dcterms:created xsi:type="dcterms:W3CDTF">2014-05-19T23:28:21Z</dcterms:created>
  <dcterms:modified xsi:type="dcterms:W3CDTF">2024-08-23T08:41:31Z</dcterms:modified>
</cp:coreProperties>
</file>