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2to\Desktop\СОСТАВЛЕНИЕ 2024\7203003137 ГАПОУ ТО ТТИПКС\"/>
    </mc:Choice>
  </mc:AlternateContent>
  <bookViews>
    <workbookView xWindow="0" yWindow="0" windowWidth="28770" windowHeight="12270"/>
  </bookViews>
  <sheets>
    <sheet name="НМЦД" sheetId="1" r:id="rId1"/>
  </sheets>
  <calcPr calcId="162913"/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5" i="1" l="1"/>
  <c r="O5" i="1" s="1"/>
  <c r="O157" i="1" s="1"/>
  <c r="K159" i="1" l="1"/>
  <c r="L5" i="1"/>
  <c r="M5" i="1" s="1"/>
</calcChain>
</file>

<file path=xl/sharedStrings.xml><?xml version="1.0" encoding="utf-8"?>
<sst xmlns="http://schemas.openxmlformats.org/spreadsheetml/2006/main" count="481" uniqueCount="180">
  <si>
    <t>№</t>
  </si>
  <si>
    <t xml:space="preserve">Наименование товара (работ, услуг) 
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</si>
  <si>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</si>
  <si>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</si>
  <si>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</si>
  <si>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</si>
  <si>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</si>
  <si>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</si>
  <si>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</si>
  <si>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</si>
  <si>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</si>
  <si>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</si>
  <si>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</si>
  <si>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</si>
  <si>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</si>
  <si>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</si>
  <si>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</si>
  <si>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результате проведенного расчета Н(М)Ц договора составила:</t>
  </si>
  <si>
    <t>рублей</t>
  </si>
  <si>
    <t>Основные характеристи объекта закупки</t>
  </si>
  <si>
    <t>в соответствии с ТЗ</t>
  </si>
  <si>
    <t>кг</t>
  </si>
  <si>
    <t>Приложение № 2
к _________ в электронной форме 
от «___» __________ 202_ г. № ______</t>
  </si>
  <si>
    <t>Вафельные рулетики, (сгущ.молоко / шоколад)в ассортименте</t>
  </si>
  <si>
    <t>Вафельные рулетики, в ассортименте</t>
  </si>
  <si>
    <t>Вафельные трубочки</t>
  </si>
  <si>
    <t>Вафли Яшкино Голландские или эквивалент</t>
  </si>
  <si>
    <t>Вафли Яшкино, или эквивалент</t>
  </si>
  <si>
    <t>Вишня б/к, с/м</t>
  </si>
  <si>
    <t>Брусника с/м</t>
  </si>
  <si>
    <t>Горошек зеленый консервированный</t>
  </si>
  <si>
    <t xml:space="preserve">Десерт творожный мягкий </t>
  </si>
  <si>
    <t>Джем порционный, в ассортименте</t>
  </si>
  <si>
    <t>Джем</t>
  </si>
  <si>
    <t>Дрожжи</t>
  </si>
  <si>
    <t>Изюм светлый</t>
  </si>
  <si>
    <r>
      <t xml:space="preserve">Йогурт  термостатный Талицкий </t>
    </r>
    <r>
      <rPr>
        <sz val="12"/>
        <color theme="1"/>
        <rFont val="Times New Roman"/>
        <family val="1"/>
        <charset val="204"/>
      </rPr>
      <t>или эквивалент</t>
    </r>
  </si>
  <si>
    <r>
      <t>Йогурт из Талицы с вареньем</t>
    </r>
    <r>
      <rPr>
        <sz val="12"/>
        <color theme="1"/>
        <rFont val="Times New Roman"/>
        <family val="1"/>
        <charset val="204"/>
      </rPr>
      <t xml:space="preserve"> или эквивалент</t>
    </r>
  </si>
  <si>
    <r>
      <t xml:space="preserve">Йогурт АктиБио, </t>
    </r>
    <r>
      <rPr>
        <sz val="12"/>
        <color theme="1"/>
        <rFont val="Times New Roman"/>
        <family val="1"/>
        <charset val="204"/>
      </rPr>
      <t>или эквивалент</t>
    </r>
  </si>
  <si>
    <r>
      <t>Йогурт Фантазия с хрустящими шариками Даниссимо</t>
    </r>
    <r>
      <rPr>
        <sz val="12"/>
        <color theme="1"/>
        <rFont val="Times New Roman"/>
        <family val="1"/>
        <charset val="204"/>
      </rPr>
      <t xml:space="preserve"> или эквивалент</t>
    </r>
  </si>
  <si>
    <t>Какао порошок</t>
  </si>
  <si>
    <t>Кисломолочный Йогурт в ассортименте</t>
  </si>
  <si>
    <t xml:space="preserve">Клюква с/м </t>
  </si>
  <si>
    <r>
      <t>Коктейль молочный Растишка</t>
    </r>
    <r>
      <rPr>
        <sz val="12"/>
        <color theme="1"/>
        <rFont val="Times New Roman"/>
        <family val="1"/>
        <charset val="204"/>
      </rPr>
      <t xml:space="preserve"> или эквивалент</t>
    </r>
  </si>
  <si>
    <t>Кофейный напиток</t>
  </si>
  <si>
    <t>Крекер с сыром</t>
  </si>
  <si>
    <t>Крекер с Французский с кунжутом</t>
  </si>
  <si>
    <t>Крупа геркулесовая фасованная</t>
  </si>
  <si>
    <t>Крупа горох шелушенный фасованный</t>
  </si>
  <si>
    <t>Крупа гречневая фасованная</t>
  </si>
  <si>
    <t>Крупа манная фасованная</t>
  </si>
  <si>
    <t>Крупа перловая фасованная</t>
  </si>
  <si>
    <t>Крупа пшеничная фасованная</t>
  </si>
  <si>
    <t>Крупа пшено фасованная</t>
  </si>
  <si>
    <t>Крупа рис фасованный</t>
  </si>
  <si>
    <t>Кукуруза консервированная</t>
  </si>
  <si>
    <t>Курага</t>
  </si>
  <si>
    <t>Лавровый лист</t>
  </si>
  <si>
    <t>Лимонная кислота</t>
  </si>
  <si>
    <t>Макаронные изделия</t>
  </si>
  <si>
    <t>Масло растительное, «Олейна» или эквивалент</t>
  </si>
  <si>
    <t>Масло сливочное</t>
  </si>
  <si>
    <t>Мини-круассаны Яшкино или эквивалент</t>
  </si>
  <si>
    <t>Мини-рулеты Яшкино или эквивалент</t>
  </si>
  <si>
    <t>Молоко концентрированное</t>
  </si>
  <si>
    <t>Молоко сгущенное, Любинский молочно-консервный комбинат или эквивалент</t>
  </si>
  <si>
    <t>Молочный Йогурт «Активиа»в ассортименте, или эквивалент</t>
  </si>
  <si>
    <t>Мука пшеничная в/с, «Макфа» или эквивалент</t>
  </si>
  <si>
    <t>Мягкие вафли</t>
  </si>
  <si>
    <t>Сок в ассортименте</t>
  </si>
  <si>
    <t>Огурцы консервированные, с лимонной кислотой</t>
  </si>
  <si>
    <t>Оладушки (панкейк) Яшкино, или эквивалент</t>
  </si>
  <si>
    <r>
      <t xml:space="preserve">Печенье Oreo, </t>
    </r>
    <r>
      <rPr>
        <sz val="12"/>
        <color theme="1"/>
        <rFont val="Times New Roman"/>
        <family val="1"/>
        <charset val="204"/>
      </rPr>
      <t>или эквивалент</t>
    </r>
  </si>
  <si>
    <r>
      <t xml:space="preserve">Печенье мультизлаковое Бонди </t>
    </r>
    <r>
      <rPr>
        <sz val="12"/>
        <color theme="1"/>
        <rFont val="Times New Roman"/>
        <family val="1"/>
        <charset val="204"/>
      </rPr>
      <t>или эквивалент</t>
    </r>
  </si>
  <si>
    <t>Печенье сдобное (апельсин/вишня/клуб)</t>
  </si>
  <si>
    <t>Печенье слоеное с начинкой</t>
  </si>
  <si>
    <r>
      <t xml:space="preserve">Печенье-сэндвич Forsite  в ассорт. </t>
    </r>
    <r>
      <rPr>
        <sz val="12"/>
        <color theme="1"/>
        <rFont val="Times New Roman"/>
        <family val="1"/>
        <charset val="204"/>
      </rPr>
      <t>или эквивалент</t>
    </r>
  </si>
  <si>
    <r>
      <t xml:space="preserve">Печенье-сэндвич Яшкино, затяжное </t>
    </r>
    <r>
      <rPr>
        <sz val="12"/>
        <color theme="1"/>
        <rFont val="Times New Roman"/>
        <family val="1"/>
        <charset val="204"/>
      </rPr>
      <t>или эквивалент</t>
    </r>
  </si>
  <si>
    <r>
      <t xml:space="preserve">Печенье Belvita, </t>
    </r>
    <r>
      <rPr>
        <sz val="12"/>
        <color theme="1"/>
        <rFont val="Times New Roman"/>
        <family val="1"/>
        <charset val="204"/>
      </rPr>
      <t>или эквивалент</t>
    </r>
  </si>
  <si>
    <r>
      <t xml:space="preserve">Печенье Овсяночка </t>
    </r>
    <r>
      <rPr>
        <sz val="12"/>
        <color theme="1"/>
        <rFont val="Times New Roman"/>
        <family val="1"/>
        <charset val="204"/>
      </rPr>
      <t>или эквивалент</t>
    </r>
  </si>
  <si>
    <r>
      <t xml:space="preserve">Печенье голландский пай, </t>
    </r>
    <r>
      <rPr>
        <sz val="12"/>
        <color theme="1"/>
        <rFont val="Times New Roman"/>
        <family val="1"/>
        <charset val="204"/>
      </rPr>
      <t>или эквивалент</t>
    </r>
  </si>
  <si>
    <r>
      <t xml:space="preserve">Печенье Бонфетти </t>
    </r>
    <r>
      <rPr>
        <sz val="12"/>
        <color theme="1"/>
        <rFont val="Times New Roman"/>
        <family val="1"/>
        <charset val="204"/>
      </rPr>
      <t>или эквивалент</t>
    </r>
    <r>
      <rPr>
        <sz val="12"/>
        <color rgb="FF000000"/>
        <rFont val="Times New Roman"/>
        <family val="1"/>
        <charset val="204"/>
      </rPr>
      <t xml:space="preserve">  </t>
    </r>
  </si>
  <si>
    <r>
      <t xml:space="preserve">Печенье Американское, </t>
    </r>
    <r>
      <rPr>
        <sz val="12"/>
        <color theme="1"/>
        <rFont val="Times New Roman"/>
        <family val="1"/>
        <charset val="204"/>
      </rPr>
      <t>или эквивалент</t>
    </r>
  </si>
  <si>
    <r>
      <t xml:space="preserve">Печенье Курабье </t>
    </r>
    <r>
      <rPr>
        <sz val="12"/>
        <color theme="1"/>
        <rFont val="Times New Roman"/>
        <family val="1"/>
        <charset val="204"/>
      </rPr>
      <t>или эквивалент</t>
    </r>
  </si>
  <si>
    <r>
      <t xml:space="preserve">Вафли Боярушка </t>
    </r>
    <r>
      <rPr>
        <sz val="12"/>
        <color theme="1"/>
        <rFont val="Times New Roman"/>
        <family val="1"/>
        <charset val="204"/>
      </rPr>
      <t>или эквивалент</t>
    </r>
  </si>
  <si>
    <t>Пирожное Барни или эквивалент</t>
  </si>
  <si>
    <t>Пирожное бисквитное (слив./шокол.)</t>
  </si>
  <si>
    <t>Повидло</t>
  </si>
  <si>
    <r>
      <t xml:space="preserve">Продукт творожный зерненный Простоквашино, клубника/малина </t>
    </r>
    <r>
      <rPr>
        <sz val="12"/>
        <color theme="1"/>
        <rFont val="Times New Roman"/>
        <family val="1"/>
        <charset val="204"/>
      </rPr>
      <t>или эквивалент</t>
    </r>
    <r>
      <rPr>
        <sz val="12"/>
        <color rgb="FF000000"/>
        <rFont val="Times New Roman"/>
        <family val="1"/>
        <charset val="204"/>
      </rPr>
      <t xml:space="preserve"> </t>
    </r>
  </si>
  <si>
    <t>Рыбные консервы (сайра)</t>
  </si>
  <si>
    <t>Рыбные консервы (скумбрия)</t>
  </si>
  <si>
    <t>Сахар порционный</t>
  </si>
  <si>
    <t>Сахар-песок</t>
  </si>
  <si>
    <t>Сливки порционные</t>
  </si>
  <si>
    <t>Смородина с/м</t>
  </si>
  <si>
    <t>Сода пищевая</t>
  </si>
  <si>
    <t>Соль поваренная пищевая, йодированная</t>
  </si>
  <si>
    <t>Сухарь панировочный</t>
  </si>
  <si>
    <r>
      <t xml:space="preserve">Сыр плавленый Хохланд, порцион </t>
    </r>
    <r>
      <rPr>
        <sz val="12"/>
        <color theme="1"/>
        <rFont val="Times New Roman"/>
        <family val="1"/>
        <charset val="204"/>
      </rPr>
      <t>или эквивалент</t>
    </r>
    <r>
      <rPr>
        <sz val="12"/>
        <color rgb="FF000000"/>
        <rFont val="Times New Roman"/>
        <family val="1"/>
        <charset val="204"/>
      </rPr>
      <t xml:space="preserve"> </t>
    </r>
  </si>
  <si>
    <t>Сыр полутвердый «Король Людвиг» с ароматом топлёного молока или эквивалент</t>
  </si>
  <si>
    <t>Сырки творожные</t>
  </si>
  <si>
    <r>
      <t xml:space="preserve">Творог с вареньем Талицкий </t>
    </r>
    <r>
      <rPr>
        <sz val="12"/>
        <color theme="1"/>
        <rFont val="Times New Roman"/>
        <family val="1"/>
        <charset val="204"/>
      </rPr>
      <t>или эквивалент</t>
    </r>
  </si>
  <si>
    <r>
      <t xml:space="preserve">Творог мягкий Деревенск. Талицкий </t>
    </r>
    <r>
      <rPr>
        <sz val="12"/>
        <color theme="1"/>
        <rFont val="Times New Roman"/>
        <family val="1"/>
        <charset val="204"/>
      </rPr>
      <t>или эквивалент</t>
    </r>
  </si>
  <si>
    <t>Томат-паста, «Кухмастер» или эквивалент</t>
  </si>
  <si>
    <t>Тонкие вафли с кремом, в ассорт.</t>
  </si>
  <si>
    <t>Чай черный Тесс. или эквивалент</t>
  </si>
  <si>
    <r>
      <t xml:space="preserve">Чокопай Tondi, </t>
    </r>
    <r>
      <rPr>
        <sz val="12"/>
        <color theme="1"/>
        <rFont val="Times New Roman"/>
        <family val="1"/>
        <charset val="204"/>
      </rPr>
      <t>или эквивалент</t>
    </r>
  </si>
  <si>
    <t>Чоко-пай или эквивалент</t>
  </si>
  <si>
    <t xml:space="preserve">Яйцо куриное </t>
  </si>
  <si>
    <t>Ананасы консервированные</t>
  </si>
  <si>
    <t>Брокколи с/м</t>
  </si>
  <si>
    <t>Вода питьевая минеральная газированная</t>
  </si>
  <si>
    <t xml:space="preserve">Вода питьевая минеральная негазированная </t>
  </si>
  <si>
    <t>Газированный напиток (фанта,кола,спрайт) или эквивалент.</t>
  </si>
  <si>
    <t>Горчица.</t>
  </si>
  <si>
    <t>Грудка куриная копчённая (Каскара) или эквивалент</t>
  </si>
  <si>
    <t>Кофе 3 в 1</t>
  </si>
  <si>
    <t>Кофе чёрный растворимый»Якобс Монарх» или эквивалент</t>
  </si>
  <si>
    <t>Крабовые палочки</t>
  </si>
  <si>
    <t>Кетчуп</t>
  </si>
  <si>
    <t>Майонез» Слобода» или эквивалент</t>
  </si>
  <si>
    <t>Перец чёрный молотый</t>
  </si>
  <si>
    <t>Тесто слоённое дрожжевое</t>
  </si>
  <si>
    <t>Фасоль стручковая с/м</t>
  </si>
  <si>
    <t>Цветная капуста с/м</t>
  </si>
  <si>
    <t>Чай зелёный Гринфилд  или эквивалент</t>
  </si>
  <si>
    <t>Чай чёрный Гринфилд или эквивалент в ассортименте</t>
  </si>
  <si>
    <t>Чай чёрный  Гринфилд или эквивалент</t>
  </si>
  <si>
    <t>Шоколадные батончики  в ассортименте(марс,сникерс,баунти,твикс,натс). или эквивалент</t>
  </si>
  <si>
    <t>Шоколад в ассортименте</t>
  </si>
  <si>
    <t xml:space="preserve">Аджика кавказская </t>
  </si>
  <si>
    <t>Соевый соус</t>
  </si>
  <si>
    <t>Цыплёнок бройлера охлаждённый (Каскара) или эквивалент</t>
  </si>
  <si>
    <t>Ветчина из мяса птицы варёная (Каскара) или эквивалент</t>
  </si>
  <si>
    <t>Курица (тушка) замороженная (Каскара) или эквивалент</t>
  </si>
  <si>
    <t>Бедро куриное замороженное (Каскара) или эквивалент</t>
  </si>
  <si>
    <t>Окорочка куриные замороженные (Каскара) или эквивалент</t>
  </si>
  <si>
    <t>Грудка куриная замороженая (Каскара) или эквивалент</t>
  </si>
  <si>
    <t>Горбуша с/м</t>
  </si>
  <si>
    <t>Кета с/м</t>
  </si>
  <si>
    <t>Минтай с/м</t>
  </si>
  <si>
    <t>Филе сельди с/с</t>
  </si>
  <si>
    <t>Говядина замороженная(отруб тазобедренный бескостный)</t>
  </si>
  <si>
    <t>Сосиски молочные « Вязанка » или эквивалент</t>
  </si>
  <si>
    <t>Печень говяжья</t>
  </si>
  <si>
    <t>Колбаса варёная докторская «Филейская вязанка» или эквивалент</t>
  </si>
  <si>
    <t>Сардельки молочные</t>
  </si>
  <si>
    <t>Колбаса варёно-копчённая»Таврия» Челябинск или эквивалент</t>
  </si>
  <si>
    <t>Свинина замороженная(отруб тазобедренный бескостный)(Ишим) или эквивалент</t>
  </si>
  <si>
    <t>Масло сливочное «Золотые луга» или эквивалент</t>
  </si>
  <si>
    <t>Молоко питьевое пастеризованное «Ситниковское» или эквивалент</t>
  </si>
  <si>
    <t>Сметана «Золотые луга» или эквивалент</t>
  </si>
  <si>
    <t>Творог «Золотые луга» или эквивалент</t>
  </si>
  <si>
    <t>Лимоны</t>
  </si>
  <si>
    <t>Капуста</t>
  </si>
  <si>
    <t>Лук репчатый</t>
  </si>
  <si>
    <t>Морковь</t>
  </si>
  <si>
    <t>Свекла</t>
  </si>
  <si>
    <t>Груши</t>
  </si>
  <si>
    <t>Яблоки</t>
  </si>
  <si>
    <t>Апельсины</t>
  </si>
  <si>
    <t>Бананы</t>
  </si>
  <si>
    <t>Мандарины</t>
  </si>
  <si>
    <t>Зелень свежая(укроп)</t>
  </si>
  <si>
    <t>Помидоры свежие</t>
  </si>
  <si>
    <t>Огурцы свежие</t>
  </si>
  <si>
    <t>Перец болгарский</t>
  </si>
  <si>
    <t>Чеснок</t>
  </si>
  <si>
    <t>Виноград</t>
  </si>
  <si>
    <t>Лук зелёный</t>
  </si>
  <si>
    <t>Картофель</t>
  </si>
  <si>
    <t>Шампиньоны консервированные</t>
  </si>
  <si>
    <t>Маслины</t>
  </si>
  <si>
    <t>Сахар рафинад</t>
  </si>
  <si>
    <t>шт</t>
  </si>
  <si>
    <t>литр</t>
  </si>
  <si>
    <t xml:space="preserve">Обоснование начальной (максимальной) цены Договора на поставку продуктов питания </t>
  </si>
  <si>
    <t xml:space="preserve">При определении начальной (максимальной) цены Договора на поставку продуктов питания применен метод сопоставимых рыночных цен (анализ рынка). </t>
  </si>
  <si>
    <t>Таким образом, начальная максимальная цена договора составляет 12 762 746,00 руб. (Двенадцать миллионов семьсот шестьдесят две тысячи семьсот сорок шесть рублей 00 копеек)</t>
  </si>
  <si>
    <t xml:space="preserve">Рассчитанная начальная (максимальная) цена договора скорректирована в сторону уменьшения в соответствии с лимитов Заказчика.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</si>
</sst>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6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9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049125" y="3324223"/>
          <a:ext cx="59054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5"/>
  <sheetViews>
    <sheetView tabSelected="1" workbookViewId="0">
      <selection activeCell="K165" sqref="K165"/>
    </sheetView>
  </sheetViews>
  <sheetFormatPr defaultColWidth="9.140625" defaultRowHeight="12.75" x14ac:dyDescent="0.2"/>
  <cols>
    <col min="1" max="1" width="4.5703125" style="1" customWidth="1"/>
    <col min="2" max="2" width="31" style="1" bestFit="1" customWidth="1"/>
    <col min="3" max="3" width="20.42578125" style="1" bestFit="1" customWidth="1"/>
    <col min="4" max="4" width="5.85546875" style="1" bestFit="1" customWidth="1"/>
    <col min="5" max="5" width="8.85546875" style="28" bestFit="1" customWidth="1"/>
    <col min="6" max="6" width="15.42578125" style="1" bestFit="1" customWidth="1"/>
    <col min="7" max="7" width="16.42578125" style="1" bestFit="1" customWidth="1"/>
    <col min="8" max="8" width="15.85546875" style="1" bestFit="1" customWidth="1"/>
    <col min="9" max="10" width="15.85546875" style="1" hidden="1" customWidth="1"/>
    <col min="11" max="11" width="18.140625" style="1" bestFit="1" customWidth="1"/>
    <col min="12" max="12" width="13.42578125" style="1" bestFit="1" customWidth="1"/>
    <col min="13" max="13" width="10.42578125" style="1" bestFit="1" customWidth="1"/>
    <col min="14" max="14" width="11.42578125" style="1" bestFit="1" customWidth="1"/>
    <col min="15" max="15" width="16.42578125" style="1" bestFit="1" customWidth="1"/>
    <col min="16" max="16384" width="9.140625" style="1"/>
  </cols>
  <sheetData>
    <row r="1" spans="1:15" ht="67.7" customHeight="1" x14ac:dyDescent="0.2">
      <c r="K1" s="34" t="s">
        <v>22</v>
      </c>
      <c r="L1" s="33"/>
      <c r="M1" s="33"/>
      <c r="N1" s="33"/>
      <c r="O1" s="33"/>
    </row>
    <row r="2" spans="1:15" ht="39.200000000000003" customHeight="1" x14ac:dyDescent="0.2">
      <c r="A2" s="35" t="s">
        <v>176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39.200000000000003" customHeight="1" x14ac:dyDescent="0.2">
      <c r="A3" s="37" t="s">
        <v>0</v>
      </c>
      <c r="B3" s="37" t="s">
        <v>1</v>
      </c>
      <c r="C3" s="37" t="s">
        <v>19</v>
      </c>
      <c r="D3" s="37" t="s">
        <v>2</v>
      </c>
      <c r="E3" s="37" t="s">
        <v>3</v>
      </c>
      <c r="F3" s="37" t="s">
        <v>4</v>
      </c>
      <c r="G3" s="37"/>
      <c r="H3" s="37"/>
      <c r="I3" s="2"/>
      <c r="J3" s="2"/>
      <c r="K3" s="39" t="s">
        <v>5</v>
      </c>
      <c r="L3" s="39"/>
      <c r="M3" s="39"/>
      <c r="N3" s="40" t="s">
        <v>6</v>
      </c>
      <c r="O3" s="40"/>
    </row>
    <row r="4" spans="1:15" ht="144" customHeight="1" x14ac:dyDescent="0.2">
      <c r="A4" s="37"/>
      <c r="B4" s="38"/>
      <c r="C4" s="38"/>
      <c r="D4" s="38"/>
      <c r="E4" s="38"/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3" t="s">
        <v>15</v>
      </c>
      <c r="O4" s="3" t="s">
        <v>16</v>
      </c>
    </row>
    <row r="5" spans="1:15" s="4" customFormat="1" ht="47.25" x14ac:dyDescent="0.25">
      <c r="A5" s="23">
        <v>1</v>
      </c>
      <c r="B5" s="22" t="s">
        <v>23</v>
      </c>
      <c r="C5" s="22" t="s">
        <v>20</v>
      </c>
      <c r="D5" s="25" t="s">
        <v>174</v>
      </c>
      <c r="E5" s="27">
        <v>1050</v>
      </c>
      <c r="F5" s="24">
        <v>80.8</v>
      </c>
      <c r="G5" s="9">
        <v>78</v>
      </c>
      <c r="H5" s="9">
        <v>77</v>
      </c>
      <c r="I5" s="9"/>
      <c r="J5" s="9"/>
      <c r="K5" s="9">
        <f t="shared" ref="K5:K68" si="0">AVERAGE(F5:H5)</f>
        <v>78.600000000000009</v>
      </c>
      <c r="L5" s="11">
        <f t="shared" ref="L5:L68" si="1">SQRT(((SUM((POWER(H5-K5,2)),(POWER(G5-K5,2)),(POWER(F5-K5,2)))/(COLUMNS(F5:H5)-1))))</f>
        <v>1.9697715603592194</v>
      </c>
      <c r="M5" s="11">
        <f t="shared" ref="M5:M68" si="2">L5/K5*100</f>
        <v>2.5060706874799226</v>
      </c>
      <c r="N5" s="12">
        <v>78.599999999999994</v>
      </c>
      <c r="O5" s="12">
        <f t="shared" ref="O5:O68" si="3">N5*E5</f>
        <v>82530</v>
      </c>
    </row>
    <row r="6" spans="1:15" s="4" customFormat="1" ht="31.5" x14ac:dyDescent="0.25">
      <c r="A6" s="23">
        <v>2</v>
      </c>
      <c r="B6" s="22" t="s">
        <v>24</v>
      </c>
      <c r="C6" s="22" t="s">
        <v>20</v>
      </c>
      <c r="D6" s="25" t="s">
        <v>174</v>
      </c>
      <c r="E6" s="27">
        <v>3800</v>
      </c>
      <c r="F6" s="24">
        <v>17.8</v>
      </c>
      <c r="G6" s="9">
        <v>18</v>
      </c>
      <c r="H6" s="9">
        <v>17</v>
      </c>
      <c r="I6" s="9"/>
      <c r="J6" s="9"/>
      <c r="K6" s="9">
        <f t="shared" si="0"/>
        <v>17.599999999999998</v>
      </c>
      <c r="L6" s="11">
        <f t="shared" si="1"/>
        <v>0.52915026221291828</v>
      </c>
      <c r="M6" s="11">
        <f t="shared" si="2"/>
        <v>3.0065355807552181</v>
      </c>
      <c r="N6" s="12">
        <v>17.600000000000001</v>
      </c>
      <c r="O6" s="12">
        <f t="shared" si="3"/>
        <v>66880</v>
      </c>
    </row>
    <row r="7" spans="1:15" s="4" customFormat="1" ht="31.5" x14ac:dyDescent="0.25">
      <c r="A7" s="23">
        <v>3</v>
      </c>
      <c r="B7" s="22" t="s">
        <v>25</v>
      </c>
      <c r="C7" s="22" t="s">
        <v>20</v>
      </c>
      <c r="D7" s="25" t="s">
        <v>174</v>
      </c>
      <c r="E7" s="27">
        <v>1050</v>
      </c>
      <c r="F7" s="24">
        <v>94.5</v>
      </c>
      <c r="G7" s="9">
        <v>91</v>
      </c>
      <c r="H7" s="9">
        <v>90</v>
      </c>
      <c r="I7" s="9"/>
      <c r="J7" s="9"/>
      <c r="K7" s="9">
        <f t="shared" si="0"/>
        <v>91.833333333333329</v>
      </c>
      <c r="L7" s="11">
        <f t="shared" si="1"/>
        <v>2.3629078131263044</v>
      </c>
      <c r="M7" s="11">
        <f t="shared" si="2"/>
        <v>2.5730393609360847</v>
      </c>
      <c r="N7" s="12">
        <v>91.83</v>
      </c>
      <c r="O7" s="12">
        <f t="shared" si="3"/>
        <v>96421.5</v>
      </c>
    </row>
    <row r="8" spans="1:15" s="4" customFormat="1" ht="31.5" x14ac:dyDescent="0.25">
      <c r="A8" s="23">
        <v>4</v>
      </c>
      <c r="B8" s="22" t="s">
        <v>26</v>
      </c>
      <c r="C8" s="22" t="s">
        <v>20</v>
      </c>
      <c r="D8" s="25" t="s">
        <v>174</v>
      </c>
      <c r="E8" s="27">
        <v>2900</v>
      </c>
      <c r="F8" s="24">
        <v>27.3</v>
      </c>
      <c r="G8" s="9">
        <v>27</v>
      </c>
      <c r="H8" s="9">
        <v>26</v>
      </c>
      <c r="I8" s="9"/>
      <c r="J8" s="9"/>
      <c r="K8" s="9">
        <f t="shared" si="0"/>
        <v>26.766666666666666</v>
      </c>
      <c r="L8" s="11">
        <f t="shared" si="1"/>
        <v>0.68068592855540488</v>
      </c>
      <c r="M8" s="11">
        <f t="shared" si="2"/>
        <v>2.5430358476540658</v>
      </c>
      <c r="N8" s="12">
        <v>26.77</v>
      </c>
      <c r="O8" s="12">
        <f t="shared" si="3"/>
        <v>77633</v>
      </c>
    </row>
    <row r="9" spans="1:15" s="4" customFormat="1" ht="31.5" x14ac:dyDescent="0.25">
      <c r="A9" s="23">
        <v>5</v>
      </c>
      <c r="B9" s="22" t="s">
        <v>27</v>
      </c>
      <c r="C9" s="22" t="s">
        <v>20</v>
      </c>
      <c r="D9" s="25" t="s">
        <v>174</v>
      </c>
      <c r="E9" s="27">
        <v>1200</v>
      </c>
      <c r="F9" s="24">
        <v>94.5</v>
      </c>
      <c r="G9" s="9">
        <v>91</v>
      </c>
      <c r="H9" s="9">
        <v>90</v>
      </c>
      <c r="I9" s="9"/>
      <c r="J9" s="9"/>
      <c r="K9" s="9">
        <f t="shared" si="0"/>
        <v>91.833333333333329</v>
      </c>
      <c r="L9" s="11">
        <f t="shared" si="1"/>
        <v>2.3629078131263044</v>
      </c>
      <c r="M9" s="11">
        <f t="shared" si="2"/>
        <v>2.5730393609360847</v>
      </c>
      <c r="N9" s="12">
        <v>91.83</v>
      </c>
      <c r="O9" s="12">
        <f t="shared" si="3"/>
        <v>110196</v>
      </c>
    </row>
    <row r="10" spans="1:15" s="4" customFormat="1" ht="31.5" x14ac:dyDescent="0.25">
      <c r="A10" s="23">
        <v>6</v>
      </c>
      <c r="B10" s="22" t="s">
        <v>28</v>
      </c>
      <c r="C10" s="22" t="s">
        <v>20</v>
      </c>
      <c r="D10" s="25" t="s">
        <v>21</v>
      </c>
      <c r="E10" s="27">
        <v>120</v>
      </c>
      <c r="F10" s="24">
        <v>650</v>
      </c>
      <c r="G10" s="9">
        <v>615</v>
      </c>
      <c r="H10" s="9">
        <v>610</v>
      </c>
      <c r="I10" s="9"/>
      <c r="J10" s="9"/>
      <c r="K10" s="9">
        <f t="shared" si="0"/>
        <v>625</v>
      </c>
      <c r="L10" s="11">
        <f t="shared" si="1"/>
        <v>21.794494717703369</v>
      </c>
      <c r="M10" s="11">
        <f t="shared" si="2"/>
        <v>3.4871191548325386</v>
      </c>
      <c r="N10" s="12">
        <v>625</v>
      </c>
      <c r="O10" s="12">
        <f t="shared" si="3"/>
        <v>75000</v>
      </c>
    </row>
    <row r="11" spans="1:15" s="4" customFormat="1" ht="31.5" x14ac:dyDescent="0.25">
      <c r="A11" s="23">
        <v>7</v>
      </c>
      <c r="B11" s="22" t="s">
        <v>29</v>
      </c>
      <c r="C11" s="22" t="s">
        <v>20</v>
      </c>
      <c r="D11" s="25" t="s">
        <v>21</v>
      </c>
      <c r="E11" s="27">
        <v>110</v>
      </c>
      <c r="F11" s="24">
        <v>780</v>
      </c>
      <c r="G11" s="9">
        <v>745</v>
      </c>
      <c r="H11" s="9">
        <v>740</v>
      </c>
      <c r="I11" s="9"/>
      <c r="J11" s="9"/>
      <c r="K11" s="9">
        <f t="shared" si="0"/>
        <v>755</v>
      </c>
      <c r="L11" s="11">
        <f t="shared" si="1"/>
        <v>21.794494717703369</v>
      </c>
      <c r="M11" s="11">
        <f t="shared" si="2"/>
        <v>2.8866880420799164</v>
      </c>
      <c r="N11" s="12">
        <v>755</v>
      </c>
      <c r="O11" s="12">
        <f t="shared" si="3"/>
        <v>83050</v>
      </c>
    </row>
    <row r="12" spans="1:15" s="4" customFormat="1" ht="31.5" x14ac:dyDescent="0.25">
      <c r="A12" s="23">
        <v>8</v>
      </c>
      <c r="B12" s="22" t="s">
        <v>30</v>
      </c>
      <c r="C12" s="22" t="s">
        <v>20</v>
      </c>
      <c r="D12" s="25" t="s">
        <v>21</v>
      </c>
      <c r="E12" s="27">
        <v>230</v>
      </c>
      <c r="F12" s="24">
        <v>194.2</v>
      </c>
      <c r="G12" s="9">
        <v>190</v>
      </c>
      <c r="H12" s="9">
        <v>185</v>
      </c>
      <c r="I12" s="9"/>
      <c r="J12" s="9"/>
      <c r="K12" s="9">
        <f t="shared" si="0"/>
        <v>189.73333333333335</v>
      </c>
      <c r="L12" s="11">
        <f t="shared" si="1"/>
        <v>4.6057934531775606</v>
      </c>
      <c r="M12" s="11">
        <f t="shared" si="2"/>
        <v>2.4275088474231694</v>
      </c>
      <c r="N12" s="12">
        <v>189.73</v>
      </c>
      <c r="O12" s="12">
        <f t="shared" si="3"/>
        <v>43637.899999999994</v>
      </c>
    </row>
    <row r="13" spans="1:15" s="4" customFormat="1" ht="31.5" x14ac:dyDescent="0.25">
      <c r="A13" s="23">
        <v>9</v>
      </c>
      <c r="B13" s="22" t="s">
        <v>31</v>
      </c>
      <c r="C13" s="22" t="s">
        <v>20</v>
      </c>
      <c r="D13" s="25" t="s">
        <v>174</v>
      </c>
      <c r="E13" s="27">
        <v>700</v>
      </c>
      <c r="F13" s="24">
        <v>81.900000000000006</v>
      </c>
      <c r="G13" s="9">
        <v>79</v>
      </c>
      <c r="H13" s="9">
        <v>78</v>
      </c>
      <c r="I13" s="9"/>
      <c r="J13" s="9"/>
      <c r="K13" s="9">
        <f t="shared" si="0"/>
        <v>79.63333333333334</v>
      </c>
      <c r="L13" s="11">
        <f t="shared" si="1"/>
        <v>2.0256686138984694</v>
      </c>
      <c r="M13" s="11">
        <f t="shared" si="2"/>
        <v>2.5437445967749719</v>
      </c>
      <c r="N13" s="12">
        <v>79.63</v>
      </c>
      <c r="O13" s="12">
        <f t="shared" si="3"/>
        <v>55741</v>
      </c>
    </row>
    <row r="14" spans="1:15" s="4" customFormat="1" ht="31.5" x14ac:dyDescent="0.25">
      <c r="A14" s="23">
        <v>10</v>
      </c>
      <c r="B14" s="22" t="s">
        <v>32</v>
      </c>
      <c r="C14" s="22" t="s">
        <v>20</v>
      </c>
      <c r="D14" s="25" t="s">
        <v>174</v>
      </c>
      <c r="E14" s="27">
        <v>2600</v>
      </c>
      <c r="F14" s="24">
        <v>15.7</v>
      </c>
      <c r="G14" s="9">
        <v>16</v>
      </c>
      <c r="H14" s="9">
        <v>15</v>
      </c>
      <c r="I14" s="9"/>
      <c r="J14" s="9"/>
      <c r="K14" s="9">
        <f t="shared" si="0"/>
        <v>15.566666666666668</v>
      </c>
      <c r="L14" s="11">
        <f t="shared" si="1"/>
        <v>0.51316014394468834</v>
      </c>
      <c r="M14" s="11">
        <f t="shared" si="2"/>
        <v>3.2965319739487473</v>
      </c>
      <c r="N14" s="12">
        <v>15.57</v>
      </c>
      <c r="O14" s="12">
        <f t="shared" si="3"/>
        <v>40482</v>
      </c>
    </row>
    <row r="15" spans="1:15" s="4" customFormat="1" ht="31.5" x14ac:dyDescent="0.25">
      <c r="A15" s="23">
        <v>11</v>
      </c>
      <c r="B15" s="22" t="s">
        <v>33</v>
      </c>
      <c r="C15" s="22" t="s">
        <v>20</v>
      </c>
      <c r="D15" s="25" t="s">
        <v>21</v>
      </c>
      <c r="E15" s="27">
        <v>86</v>
      </c>
      <c r="F15" s="24">
        <v>655</v>
      </c>
      <c r="G15" s="9">
        <v>625</v>
      </c>
      <c r="H15" s="9">
        <v>620</v>
      </c>
      <c r="I15" s="9"/>
      <c r="J15" s="9"/>
      <c r="K15" s="9">
        <f t="shared" si="0"/>
        <v>633.33333333333337</v>
      </c>
      <c r="L15" s="11">
        <f t="shared" si="1"/>
        <v>18.929694486000912</v>
      </c>
      <c r="M15" s="11">
        <f t="shared" si="2"/>
        <v>2.9888991293685647</v>
      </c>
      <c r="N15" s="12">
        <v>633.33000000000004</v>
      </c>
      <c r="O15" s="12">
        <f t="shared" si="3"/>
        <v>54466.380000000005</v>
      </c>
    </row>
    <row r="16" spans="1:15" s="4" customFormat="1" ht="31.5" x14ac:dyDescent="0.25">
      <c r="A16" s="23">
        <v>12</v>
      </c>
      <c r="B16" s="22" t="s">
        <v>34</v>
      </c>
      <c r="C16" s="22" t="s">
        <v>20</v>
      </c>
      <c r="D16" s="25" t="s">
        <v>174</v>
      </c>
      <c r="E16" s="27">
        <v>800</v>
      </c>
      <c r="F16" s="24">
        <v>27.3</v>
      </c>
      <c r="G16" s="9">
        <v>27</v>
      </c>
      <c r="H16" s="9">
        <v>26</v>
      </c>
      <c r="I16" s="9"/>
      <c r="J16" s="9"/>
      <c r="K16" s="9">
        <f t="shared" si="0"/>
        <v>26.766666666666666</v>
      </c>
      <c r="L16" s="11">
        <f t="shared" si="1"/>
        <v>0.68068592855540488</v>
      </c>
      <c r="M16" s="11">
        <f t="shared" si="2"/>
        <v>2.5430358476540658</v>
      </c>
      <c r="N16" s="12">
        <v>26.77</v>
      </c>
      <c r="O16" s="12">
        <f t="shared" si="3"/>
        <v>21416</v>
      </c>
    </row>
    <row r="17" spans="1:15" s="4" customFormat="1" ht="31.5" x14ac:dyDescent="0.25">
      <c r="A17" s="23">
        <v>13</v>
      </c>
      <c r="B17" s="22" t="s">
        <v>35</v>
      </c>
      <c r="C17" s="22" t="s">
        <v>20</v>
      </c>
      <c r="D17" s="25" t="s">
        <v>21</v>
      </c>
      <c r="E17" s="27">
        <v>90</v>
      </c>
      <c r="F17" s="24">
        <v>640</v>
      </c>
      <c r="G17" s="9">
        <v>615</v>
      </c>
      <c r="H17" s="9">
        <v>610</v>
      </c>
      <c r="I17" s="9"/>
      <c r="J17" s="9"/>
      <c r="K17" s="9">
        <f t="shared" si="0"/>
        <v>621.66666666666663</v>
      </c>
      <c r="L17" s="11">
        <f t="shared" si="1"/>
        <v>16.072751268321593</v>
      </c>
      <c r="M17" s="11">
        <f t="shared" si="2"/>
        <v>2.5854291584431519</v>
      </c>
      <c r="N17" s="12">
        <v>621.66999999999996</v>
      </c>
      <c r="O17" s="12">
        <f t="shared" si="3"/>
        <v>55950.299999999996</v>
      </c>
    </row>
    <row r="18" spans="1:15" s="4" customFormat="1" ht="31.5" x14ac:dyDescent="0.25">
      <c r="A18" s="23">
        <v>14</v>
      </c>
      <c r="B18" s="22" t="s">
        <v>36</v>
      </c>
      <c r="C18" s="22" t="s">
        <v>20</v>
      </c>
      <c r="D18" s="25" t="s">
        <v>174</v>
      </c>
      <c r="E18" s="27">
        <v>470</v>
      </c>
      <c r="F18" s="24">
        <v>61.9</v>
      </c>
      <c r="G18" s="9">
        <v>59</v>
      </c>
      <c r="H18" s="9">
        <v>59</v>
      </c>
      <c r="I18" s="9"/>
      <c r="J18" s="9"/>
      <c r="K18" s="9">
        <f t="shared" si="0"/>
        <v>59.966666666666669</v>
      </c>
      <c r="L18" s="11">
        <f t="shared" si="1"/>
        <v>1.6743157806499138</v>
      </c>
      <c r="M18" s="11">
        <f t="shared" si="2"/>
        <v>2.7920774552249816</v>
      </c>
      <c r="N18" s="12">
        <v>59.97</v>
      </c>
      <c r="O18" s="12">
        <f t="shared" si="3"/>
        <v>28185.899999999998</v>
      </c>
    </row>
    <row r="19" spans="1:15" s="4" customFormat="1" ht="31.5" x14ac:dyDescent="0.25">
      <c r="A19" s="23">
        <v>15</v>
      </c>
      <c r="B19" s="22" t="s">
        <v>37</v>
      </c>
      <c r="C19" s="22" t="s">
        <v>20</v>
      </c>
      <c r="D19" s="25" t="s">
        <v>174</v>
      </c>
      <c r="E19" s="27">
        <v>470</v>
      </c>
      <c r="F19" s="24">
        <v>65</v>
      </c>
      <c r="G19" s="9">
        <v>63</v>
      </c>
      <c r="H19" s="9">
        <v>62</v>
      </c>
      <c r="I19" s="9"/>
      <c r="J19" s="9"/>
      <c r="K19" s="9">
        <f t="shared" si="0"/>
        <v>63.333333333333336</v>
      </c>
      <c r="L19" s="11">
        <f t="shared" si="1"/>
        <v>1.5275252316519465</v>
      </c>
      <c r="M19" s="11">
        <f t="shared" si="2"/>
        <v>2.4118819447136</v>
      </c>
      <c r="N19" s="12">
        <v>63.33</v>
      </c>
      <c r="O19" s="12">
        <f t="shared" si="3"/>
        <v>29765.1</v>
      </c>
    </row>
    <row r="20" spans="1:15" s="4" customFormat="1" ht="31.5" x14ac:dyDescent="0.25">
      <c r="A20" s="23">
        <v>16</v>
      </c>
      <c r="B20" s="22" t="s">
        <v>38</v>
      </c>
      <c r="C20" s="22" t="s">
        <v>20</v>
      </c>
      <c r="D20" s="25" t="s">
        <v>174</v>
      </c>
      <c r="E20" s="27">
        <v>470</v>
      </c>
      <c r="F20" s="24">
        <v>61.9</v>
      </c>
      <c r="G20" s="9">
        <v>60</v>
      </c>
      <c r="H20" s="9">
        <v>59</v>
      </c>
      <c r="I20" s="9"/>
      <c r="J20" s="9"/>
      <c r="K20" s="9">
        <f t="shared" si="0"/>
        <v>60.300000000000004</v>
      </c>
      <c r="L20" s="11">
        <f t="shared" si="1"/>
        <v>1.4730919862656227</v>
      </c>
      <c r="M20" s="11">
        <f t="shared" si="2"/>
        <v>2.4429386173559249</v>
      </c>
      <c r="N20" s="12">
        <v>60.3</v>
      </c>
      <c r="O20" s="12">
        <f t="shared" si="3"/>
        <v>28341</v>
      </c>
    </row>
    <row r="21" spans="1:15" s="4" customFormat="1" ht="47.25" x14ac:dyDescent="0.25">
      <c r="A21" s="23">
        <v>17</v>
      </c>
      <c r="B21" s="22" t="s">
        <v>39</v>
      </c>
      <c r="C21" s="22" t="s">
        <v>20</v>
      </c>
      <c r="D21" s="25" t="s">
        <v>174</v>
      </c>
      <c r="E21" s="27">
        <v>1200</v>
      </c>
      <c r="F21" s="24">
        <v>95.5</v>
      </c>
      <c r="G21" s="9">
        <v>92</v>
      </c>
      <c r="H21" s="9">
        <v>91</v>
      </c>
      <c r="I21" s="9"/>
      <c r="J21" s="9"/>
      <c r="K21" s="9">
        <f t="shared" si="0"/>
        <v>92.833333333333329</v>
      </c>
      <c r="L21" s="11">
        <f t="shared" si="1"/>
        <v>2.3629078131263044</v>
      </c>
      <c r="M21" s="11">
        <f t="shared" si="2"/>
        <v>2.545322599417922</v>
      </c>
      <c r="N21" s="12">
        <v>92.83</v>
      </c>
      <c r="O21" s="12">
        <f t="shared" si="3"/>
        <v>111396</v>
      </c>
    </row>
    <row r="22" spans="1:15" s="4" customFormat="1" ht="31.5" x14ac:dyDescent="0.25">
      <c r="A22" s="23">
        <v>18</v>
      </c>
      <c r="B22" s="22" t="s">
        <v>40</v>
      </c>
      <c r="C22" s="22" t="s">
        <v>20</v>
      </c>
      <c r="D22" s="25" t="s">
        <v>174</v>
      </c>
      <c r="E22" s="27">
        <v>60</v>
      </c>
      <c r="F22" s="24">
        <v>183.7</v>
      </c>
      <c r="G22" s="9">
        <v>180</v>
      </c>
      <c r="H22" s="9">
        <v>175</v>
      </c>
      <c r="I22" s="9"/>
      <c r="J22" s="9"/>
      <c r="K22" s="9">
        <f t="shared" si="0"/>
        <v>179.56666666666669</v>
      </c>
      <c r="L22" s="11">
        <f t="shared" si="1"/>
        <v>4.3661577311559974</v>
      </c>
      <c r="M22" s="11">
        <f t="shared" si="2"/>
        <v>2.4314967873525135</v>
      </c>
      <c r="N22" s="12">
        <v>179.57</v>
      </c>
      <c r="O22" s="12">
        <f t="shared" si="3"/>
        <v>10774.199999999999</v>
      </c>
    </row>
    <row r="23" spans="1:15" s="4" customFormat="1" ht="31.5" x14ac:dyDescent="0.25">
      <c r="A23" s="23">
        <v>19</v>
      </c>
      <c r="B23" s="22" t="s">
        <v>41</v>
      </c>
      <c r="C23" s="22" t="s">
        <v>20</v>
      </c>
      <c r="D23" s="25" t="s">
        <v>174</v>
      </c>
      <c r="E23" s="27">
        <v>1900</v>
      </c>
      <c r="F23" s="24">
        <v>51.4</v>
      </c>
      <c r="G23" s="9">
        <v>50</v>
      </c>
      <c r="H23" s="9">
        <v>49</v>
      </c>
      <c r="I23" s="9"/>
      <c r="J23" s="9"/>
      <c r="K23" s="9">
        <f t="shared" si="0"/>
        <v>50.133333333333333</v>
      </c>
      <c r="L23" s="11">
        <f t="shared" si="1"/>
        <v>1.2055427546683408</v>
      </c>
      <c r="M23" s="11">
        <f t="shared" si="2"/>
        <v>2.4046730478756797</v>
      </c>
      <c r="N23" s="12">
        <v>50.13</v>
      </c>
      <c r="O23" s="12">
        <f t="shared" si="3"/>
        <v>95247</v>
      </c>
    </row>
    <row r="24" spans="1:15" s="4" customFormat="1" ht="31.5" x14ac:dyDescent="0.25">
      <c r="A24" s="23">
        <v>20</v>
      </c>
      <c r="B24" s="22" t="s">
        <v>42</v>
      </c>
      <c r="C24" s="22" t="s">
        <v>20</v>
      </c>
      <c r="D24" s="25" t="s">
        <v>21</v>
      </c>
      <c r="E24" s="27">
        <v>80</v>
      </c>
      <c r="F24" s="24">
        <v>870</v>
      </c>
      <c r="G24" s="9">
        <v>833</v>
      </c>
      <c r="H24" s="9">
        <v>830</v>
      </c>
      <c r="I24" s="9"/>
      <c r="J24" s="9"/>
      <c r="K24" s="9">
        <f t="shared" si="0"/>
        <v>844.33333333333337</v>
      </c>
      <c r="L24" s="11">
        <f t="shared" si="1"/>
        <v>22.278539748675929</v>
      </c>
      <c r="M24" s="11">
        <f t="shared" si="2"/>
        <v>2.6385953117263239</v>
      </c>
      <c r="N24" s="12">
        <v>844.33</v>
      </c>
      <c r="O24" s="12">
        <f t="shared" si="3"/>
        <v>67546.400000000009</v>
      </c>
    </row>
    <row r="25" spans="1:15" s="4" customFormat="1" ht="31.5" x14ac:dyDescent="0.25">
      <c r="A25" s="23">
        <v>21</v>
      </c>
      <c r="B25" s="22" t="s">
        <v>43</v>
      </c>
      <c r="C25" s="22" t="s">
        <v>20</v>
      </c>
      <c r="D25" s="25" t="s">
        <v>174</v>
      </c>
      <c r="E25" s="27">
        <v>700</v>
      </c>
      <c r="F25" s="24">
        <v>66.099999999999994</v>
      </c>
      <c r="G25" s="9">
        <v>64</v>
      </c>
      <c r="H25" s="9">
        <v>63</v>
      </c>
      <c r="I25" s="9"/>
      <c r="J25" s="9"/>
      <c r="K25" s="9">
        <f t="shared" si="0"/>
        <v>64.36666666666666</v>
      </c>
      <c r="L25" s="11">
        <f t="shared" si="1"/>
        <v>1.5821925715074392</v>
      </c>
      <c r="M25" s="11">
        <f t="shared" si="2"/>
        <v>2.4580930681109883</v>
      </c>
      <c r="N25" s="12">
        <v>64.37</v>
      </c>
      <c r="O25" s="12">
        <f t="shared" si="3"/>
        <v>45059</v>
      </c>
    </row>
    <row r="26" spans="1:15" s="4" customFormat="1" ht="31.5" x14ac:dyDescent="0.25">
      <c r="A26" s="23">
        <v>22</v>
      </c>
      <c r="B26" s="22" t="s">
        <v>44</v>
      </c>
      <c r="C26" s="22" t="s">
        <v>20</v>
      </c>
      <c r="D26" s="25" t="s">
        <v>174</v>
      </c>
      <c r="E26" s="27">
        <v>60</v>
      </c>
      <c r="F26" s="24">
        <v>98.7</v>
      </c>
      <c r="G26" s="9">
        <v>95</v>
      </c>
      <c r="H26" s="9">
        <v>94</v>
      </c>
      <c r="I26" s="9"/>
      <c r="J26" s="9"/>
      <c r="K26" s="9">
        <f t="shared" si="0"/>
        <v>95.899999999999991</v>
      </c>
      <c r="L26" s="11">
        <f t="shared" si="1"/>
        <v>2.4758836806279909</v>
      </c>
      <c r="M26" s="11">
        <f t="shared" si="2"/>
        <v>2.5817348077455593</v>
      </c>
      <c r="N26" s="12">
        <v>95.9</v>
      </c>
      <c r="O26" s="12">
        <f t="shared" si="3"/>
        <v>5754</v>
      </c>
    </row>
    <row r="27" spans="1:15" s="4" customFormat="1" ht="31.5" x14ac:dyDescent="0.25">
      <c r="A27" s="23">
        <v>23</v>
      </c>
      <c r="B27" s="22" t="s">
        <v>45</v>
      </c>
      <c r="C27" s="22" t="s">
        <v>20</v>
      </c>
      <c r="D27" s="25" t="s">
        <v>174</v>
      </c>
      <c r="E27" s="27">
        <v>800</v>
      </c>
      <c r="F27" s="24">
        <v>49.3</v>
      </c>
      <c r="G27" s="9">
        <v>48</v>
      </c>
      <c r="H27" s="9">
        <v>47</v>
      </c>
      <c r="I27" s="9"/>
      <c r="J27" s="9"/>
      <c r="K27" s="9">
        <f t="shared" si="0"/>
        <v>48.1</v>
      </c>
      <c r="L27" s="11">
        <f t="shared" si="1"/>
        <v>1.1532562594670781</v>
      </c>
      <c r="M27" s="11">
        <f t="shared" si="2"/>
        <v>2.3976221610542163</v>
      </c>
      <c r="N27" s="12">
        <v>48.1</v>
      </c>
      <c r="O27" s="12">
        <f t="shared" si="3"/>
        <v>38480</v>
      </c>
    </row>
    <row r="28" spans="1:15" s="4" customFormat="1" ht="31.5" x14ac:dyDescent="0.25">
      <c r="A28" s="23">
        <v>24</v>
      </c>
      <c r="B28" s="22" t="s">
        <v>46</v>
      </c>
      <c r="C28" s="22" t="s">
        <v>20</v>
      </c>
      <c r="D28" s="25" t="s">
        <v>174</v>
      </c>
      <c r="E28" s="27">
        <v>250</v>
      </c>
      <c r="F28" s="24">
        <v>60.9</v>
      </c>
      <c r="G28" s="9">
        <v>59</v>
      </c>
      <c r="H28" s="9">
        <v>58</v>
      </c>
      <c r="I28" s="9"/>
      <c r="J28" s="9"/>
      <c r="K28" s="9">
        <f t="shared" si="0"/>
        <v>59.300000000000004</v>
      </c>
      <c r="L28" s="11">
        <f t="shared" si="1"/>
        <v>1.4730919862656227</v>
      </c>
      <c r="M28" s="11">
        <f t="shared" si="2"/>
        <v>2.4841348840904258</v>
      </c>
      <c r="N28" s="12">
        <v>59.3</v>
      </c>
      <c r="O28" s="12">
        <f t="shared" si="3"/>
        <v>14825</v>
      </c>
    </row>
    <row r="29" spans="1:15" s="4" customFormat="1" ht="31.5" x14ac:dyDescent="0.25">
      <c r="A29" s="23">
        <v>25</v>
      </c>
      <c r="B29" s="22" t="s">
        <v>47</v>
      </c>
      <c r="C29" s="22" t="s">
        <v>20</v>
      </c>
      <c r="D29" s="25" t="s">
        <v>174</v>
      </c>
      <c r="E29" s="27">
        <v>60</v>
      </c>
      <c r="F29" s="24">
        <v>56.7</v>
      </c>
      <c r="G29" s="9">
        <v>55</v>
      </c>
      <c r="H29" s="9">
        <v>54</v>
      </c>
      <c r="I29" s="9"/>
      <c r="J29" s="9"/>
      <c r="K29" s="9">
        <f t="shared" si="0"/>
        <v>55.233333333333327</v>
      </c>
      <c r="L29" s="11">
        <f t="shared" si="1"/>
        <v>1.3650396819628863</v>
      </c>
      <c r="M29" s="11">
        <f t="shared" si="2"/>
        <v>2.4714055798965959</v>
      </c>
      <c r="N29" s="12">
        <v>55.23</v>
      </c>
      <c r="O29" s="12">
        <f t="shared" si="3"/>
        <v>3313.7999999999997</v>
      </c>
    </row>
    <row r="30" spans="1:15" s="4" customFormat="1" ht="31.5" x14ac:dyDescent="0.25">
      <c r="A30" s="23">
        <v>26</v>
      </c>
      <c r="B30" s="22" t="s">
        <v>48</v>
      </c>
      <c r="C30" s="22" t="s">
        <v>20</v>
      </c>
      <c r="D30" s="25" t="s">
        <v>174</v>
      </c>
      <c r="E30" s="27">
        <v>160</v>
      </c>
      <c r="F30" s="24">
        <v>79.8</v>
      </c>
      <c r="G30" s="9">
        <v>77</v>
      </c>
      <c r="H30" s="9">
        <v>76</v>
      </c>
      <c r="I30" s="9"/>
      <c r="J30" s="9"/>
      <c r="K30" s="9">
        <f t="shared" si="0"/>
        <v>77.600000000000009</v>
      </c>
      <c r="L30" s="11">
        <f t="shared" si="1"/>
        <v>1.9697715603592194</v>
      </c>
      <c r="M30" s="11">
        <f t="shared" si="2"/>
        <v>2.5383654128340454</v>
      </c>
      <c r="N30" s="12">
        <v>77.599999999999994</v>
      </c>
      <c r="O30" s="12">
        <f t="shared" si="3"/>
        <v>12416</v>
      </c>
    </row>
    <row r="31" spans="1:15" s="4" customFormat="1" ht="31.5" x14ac:dyDescent="0.25">
      <c r="A31" s="23">
        <v>27</v>
      </c>
      <c r="B31" s="22" t="s">
        <v>49</v>
      </c>
      <c r="C31" s="22" t="s">
        <v>20</v>
      </c>
      <c r="D31" s="25" t="s">
        <v>174</v>
      </c>
      <c r="E31" s="27">
        <v>1200</v>
      </c>
      <c r="F31" s="24">
        <v>69.3</v>
      </c>
      <c r="G31" s="9">
        <v>67</v>
      </c>
      <c r="H31" s="9">
        <v>66</v>
      </c>
      <c r="I31" s="9"/>
      <c r="J31" s="9"/>
      <c r="K31" s="9">
        <f t="shared" si="0"/>
        <v>67.433333333333337</v>
      </c>
      <c r="L31" s="11">
        <f t="shared" si="1"/>
        <v>1.6921386861996057</v>
      </c>
      <c r="M31" s="11">
        <f t="shared" si="2"/>
        <v>2.5093504985659005</v>
      </c>
      <c r="N31" s="12">
        <v>67.430000000000007</v>
      </c>
      <c r="O31" s="12">
        <f t="shared" si="3"/>
        <v>80916.000000000015</v>
      </c>
    </row>
    <row r="32" spans="1:15" s="4" customFormat="1" ht="31.5" x14ac:dyDescent="0.25">
      <c r="A32" s="23">
        <v>28</v>
      </c>
      <c r="B32" s="22" t="s">
        <v>50</v>
      </c>
      <c r="C32" s="22" t="s">
        <v>20</v>
      </c>
      <c r="D32" s="25" t="s">
        <v>174</v>
      </c>
      <c r="E32" s="27">
        <v>210</v>
      </c>
      <c r="F32" s="24">
        <v>86</v>
      </c>
      <c r="G32" s="9">
        <v>83</v>
      </c>
      <c r="H32" s="9">
        <v>82</v>
      </c>
      <c r="I32" s="9"/>
      <c r="J32" s="9"/>
      <c r="K32" s="9">
        <f t="shared" si="0"/>
        <v>83.666666666666671</v>
      </c>
      <c r="L32" s="11">
        <f t="shared" si="1"/>
        <v>2.0816659994661331</v>
      </c>
      <c r="M32" s="11">
        <f t="shared" si="2"/>
        <v>2.4880470113141029</v>
      </c>
      <c r="N32" s="12">
        <v>83.67</v>
      </c>
      <c r="O32" s="12">
        <f t="shared" si="3"/>
        <v>17570.7</v>
      </c>
    </row>
    <row r="33" spans="1:15" s="4" customFormat="1" ht="31.5" x14ac:dyDescent="0.25">
      <c r="A33" s="23">
        <v>29</v>
      </c>
      <c r="B33" s="22" t="s">
        <v>51</v>
      </c>
      <c r="C33" s="22" t="s">
        <v>20</v>
      </c>
      <c r="D33" s="25" t="s">
        <v>174</v>
      </c>
      <c r="E33" s="27">
        <v>160</v>
      </c>
      <c r="F33" s="24">
        <v>72.400000000000006</v>
      </c>
      <c r="G33" s="9">
        <v>70</v>
      </c>
      <c r="H33" s="9">
        <v>69</v>
      </c>
      <c r="I33" s="9"/>
      <c r="J33" s="9"/>
      <c r="K33" s="9">
        <f t="shared" si="0"/>
        <v>70.466666666666669</v>
      </c>
      <c r="L33" s="11">
        <f t="shared" si="1"/>
        <v>1.7473789896108241</v>
      </c>
      <c r="M33" s="11">
        <f t="shared" si="2"/>
        <v>2.4797242047457297</v>
      </c>
      <c r="N33" s="12">
        <v>70.47</v>
      </c>
      <c r="O33" s="12">
        <f t="shared" si="3"/>
        <v>11275.2</v>
      </c>
    </row>
    <row r="34" spans="1:15" s="4" customFormat="1" ht="31.5" x14ac:dyDescent="0.25">
      <c r="A34" s="23">
        <v>30</v>
      </c>
      <c r="B34" s="22" t="s">
        <v>52</v>
      </c>
      <c r="C34" s="22" t="s">
        <v>20</v>
      </c>
      <c r="D34" s="25" t="s">
        <v>174</v>
      </c>
      <c r="E34" s="27">
        <v>60</v>
      </c>
      <c r="F34" s="24">
        <v>63</v>
      </c>
      <c r="G34" s="9">
        <v>61</v>
      </c>
      <c r="H34" s="9">
        <v>60</v>
      </c>
      <c r="I34" s="9"/>
      <c r="J34" s="9"/>
      <c r="K34" s="9">
        <f t="shared" si="0"/>
        <v>61.333333333333336</v>
      </c>
      <c r="L34" s="11">
        <f t="shared" si="1"/>
        <v>1.5275252316519465</v>
      </c>
      <c r="M34" s="11">
        <f t="shared" si="2"/>
        <v>2.4905302689977389</v>
      </c>
      <c r="N34" s="12">
        <v>61.33</v>
      </c>
      <c r="O34" s="12">
        <f t="shared" si="3"/>
        <v>3679.7999999999997</v>
      </c>
    </row>
    <row r="35" spans="1:15" s="4" customFormat="1" ht="31.5" x14ac:dyDescent="0.25">
      <c r="A35" s="23">
        <v>31</v>
      </c>
      <c r="B35" s="22" t="s">
        <v>53</v>
      </c>
      <c r="C35" s="22" t="s">
        <v>20</v>
      </c>
      <c r="D35" s="25" t="s">
        <v>174</v>
      </c>
      <c r="E35" s="27">
        <v>70</v>
      </c>
      <c r="F35" s="24">
        <v>87</v>
      </c>
      <c r="G35" s="9">
        <v>83</v>
      </c>
      <c r="H35" s="9">
        <v>82</v>
      </c>
      <c r="I35" s="9"/>
      <c r="J35" s="9"/>
      <c r="K35" s="9">
        <f t="shared" si="0"/>
        <v>84</v>
      </c>
      <c r="L35" s="11">
        <f t="shared" si="1"/>
        <v>2.6457513110645907</v>
      </c>
      <c r="M35" s="11">
        <f t="shared" si="2"/>
        <v>3.1497039417435606</v>
      </c>
      <c r="N35" s="12">
        <v>84</v>
      </c>
      <c r="O35" s="12">
        <f t="shared" si="3"/>
        <v>5880</v>
      </c>
    </row>
    <row r="36" spans="1:15" s="4" customFormat="1" ht="31.5" x14ac:dyDescent="0.25">
      <c r="A36" s="23">
        <v>32</v>
      </c>
      <c r="B36" s="22" t="s">
        <v>54</v>
      </c>
      <c r="C36" s="22" t="s">
        <v>20</v>
      </c>
      <c r="D36" s="25" t="s">
        <v>174</v>
      </c>
      <c r="E36" s="27">
        <v>1100</v>
      </c>
      <c r="F36" s="24">
        <v>115</v>
      </c>
      <c r="G36" s="9">
        <v>110</v>
      </c>
      <c r="H36" s="9">
        <v>105</v>
      </c>
      <c r="I36" s="9"/>
      <c r="J36" s="9"/>
      <c r="K36" s="9">
        <f t="shared" si="0"/>
        <v>110</v>
      </c>
      <c r="L36" s="11">
        <f t="shared" si="1"/>
        <v>5</v>
      </c>
      <c r="M36" s="11">
        <f t="shared" si="2"/>
        <v>4.5454545454545459</v>
      </c>
      <c r="N36" s="12">
        <v>110</v>
      </c>
      <c r="O36" s="12">
        <f t="shared" si="3"/>
        <v>121000</v>
      </c>
    </row>
    <row r="37" spans="1:15" s="4" customFormat="1" ht="31.5" x14ac:dyDescent="0.25">
      <c r="A37" s="23">
        <v>33</v>
      </c>
      <c r="B37" s="22" t="s">
        <v>55</v>
      </c>
      <c r="C37" s="22" t="s">
        <v>20</v>
      </c>
      <c r="D37" s="25" t="s">
        <v>21</v>
      </c>
      <c r="E37" s="27">
        <v>113</v>
      </c>
      <c r="F37" s="24">
        <v>206.8</v>
      </c>
      <c r="G37" s="9">
        <v>200</v>
      </c>
      <c r="H37" s="9">
        <v>197</v>
      </c>
      <c r="I37" s="9"/>
      <c r="J37" s="9"/>
      <c r="K37" s="9">
        <f t="shared" si="0"/>
        <v>201.26666666666665</v>
      </c>
      <c r="L37" s="11">
        <f t="shared" si="1"/>
        <v>5.0212880153734849</v>
      </c>
      <c r="M37" s="11">
        <f t="shared" si="2"/>
        <v>2.494843333242871</v>
      </c>
      <c r="N37" s="12">
        <v>201.27</v>
      </c>
      <c r="O37" s="12">
        <f t="shared" si="3"/>
        <v>22743.510000000002</v>
      </c>
    </row>
    <row r="38" spans="1:15" s="4" customFormat="1" ht="31.5" x14ac:dyDescent="0.25">
      <c r="A38" s="23">
        <v>34</v>
      </c>
      <c r="B38" s="22" t="s">
        <v>56</v>
      </c>
      <c r="C38" s="22" t="s">
        <v>20</v>
      </c>
      <c r="D38" s="25" t="s">
        <v>21</v>
      </c>
      <c r="E38" s="27">
        <v>120</v>
      </c>
      <c r="F38" s="24">
        <v>625</v>
      </c>
      <c r="G38" s="9">
        <v>585</v>
      </c>
      <c r="H38" s="9">
        <v>580</v>
      </c>
      <c r="I38" s="9"/>
      <c r="J38" s="9"/>
      <c r="K38" s="9">
        <f t="shared" si="0"/>
        <v>596.66666666666663</v>
      </c>
      <c r="L38" s="11">
        <f t="shared" si="1"/>
        <v>24.664414311581236</v>
      </c>
      <c r="M38" s="11">
        <f t="shared" si="2"/>
        <v>4.1337007226113807</v>
      </c>
      <c r="N38" s="12">
        <v>596.66999999999996</v>
      </c>
      <c r="O38" s="12">
        <f t="shared" si="3"/>
        <v>71600.399999999994</v>
      </c>
    </row>
    <row r="39" spans="1:15" s="4" customFormat="1" ht="31.5" x14ac:dyDescent="0.25">
      <c r="A39" s="23">
        <v>35</v>
      </c>
      <c r="B39" s="22" t="s">
        <v>57</v>
      </c>
      <c r="C39" s="22" t="s">
        <v>20</v>
      </c>
      <c r="D39" s="25" t="s">
        <v>174</v>
      </c>
      <c r="E39" s="27">
        <v>110</v>
      </c>
      <c r="F39" s="24">
        <v>33.6</v>
      </c>
      <c r="G39" s="9">
        <v>33</v>
      </c>
      <c r="H39" s="9">
        <v>32</v>
      </c>
      <c r="I39" s="9"/>
      <c r="J39" s="9"/>
      <c r="K39" s="9">
        <f t="shared" si="0"/>
        <v>32.866666666666667</v>
      </c>
      <c r="L39" s="11">
        <f t="shared" si="1"/>
        <v>0.80829037686547678</v>
      </c>
      <c r="M39" s="11">
        <f t="shared" si="2"/>
        <v>2.4593013494892801</v>
      </c>
      <c r="N39" s="12">
        <v>32.869999999999997</v>
      </c>
      <c r="O39" s="12">
        <f t="shared" si="3"/>
        <v>3615.7</v>
      </c>
    </row>
    <row r="40" spans="1:15" s="4" customFormat="1" ht="31.5" x14ac:dyDescent="0.25">
      <c r="A40" s="23">
        <v>36</v>
      </c>
      <c r="B40" s="22" t="s">
        <v>58</v>
      </c>
      <c r="C40" s="22" t="s">
        <v>20</v>
      </c>
      <c r="D40" s="25" t="s">
        <v>174</v>
      </c>
      <c r="E40" s="27">
        <v>120</v>
      </c>
      <c r="F40" s="24">
        <v>23.1</v>
      </c>
      <c r="G40" s="9">
        <v>23</v>
      </c>
      <c r="H40" s="9">
        <v>22</v>
      </c>
      <c r="I40" s="9"/>
      <c r="J40" s="9"/>
      <c r="K40" s="9">
        <f t="shared" si="0"/>
        <v>22.7</v>
      </c>
      <c r="L40" s="11">
        <f t="shared" si="1"/>
        <v>0.60827625302982247</v>
      </c>
      <c r="M40" s="11">
        <f t="shared" si="2"/>
        <v>2.6796310706159581</v>
      </c>
      <c r="N40" s="12">
        <v>22.7</v>
      </c>
      <c r="O40" s="12">
        <f t="shared" si="3"/>
        <v>2724</v>
      </c>
    </row>
    <row r="41" spans="1:15" s="4" customFormat="1" ht="31.5" x14ac:dyDescent="0.25">
      <c r="A41" s="23">
        <v>37</v>
      </c>
      <c r="B41" s="22" t="s">
        <v>59</v>
      </c>
      <c r="C41" s="22" t="s">
        <v>20</v>
      </c>
      <c r="D41" s="25" t="s">
        <v>21</v>
      </c>
      <c r="E41" s="27">
        <v>1150</v>
      </c>
      <c r="F41" s="24">
        <v>90.3</v>
      </c>
      <c r="G41" s="9">
        <v>87</v>
      </c>
      <c r="H41" s="9">
        <v>86</v>
      </c>
      <c r="I41" s="9"/>
      <c r="J41" s="9"/>
      <c r="K41" s="9">
        <f t="shared" si="0"/>
        <v>87.766666666666666</v>
      </c>
      <c r="L41" s="11">
        <f t="shared" si="1"/>
        <v>2.2501851775650215</v>
      </c>
      <c r="M41" s="11">
        <f t="shared" si="2"/>
        <v>2.5638266360406625</v>
      </c>
      <c r="N41" s="12">
        <v>87.77</v>
      </c>
      <c r="O41" s="12">
        <f t="shared" si="3"/>
        <v>100935.5</v>
      </c>
    </row>
    <row r="42" spans="1:15" s="4" customFormat="1" ht="31.5" x14ac:dyDescent="0.25">
      <c r="A42" s="23">
        <v>38</v>
      </c>
      <c r="B42" s="22" t="s">
        <v>60</v>
      </c>
      <c r="C42" s="22" t="s">
        <v>20</v>
      </c>
      <c r="D42" s="25" t="s">
        <v>175</v>
      </c>
      <c r="E42" s="27">
        <v>1000</v>
      </c>
      <c r="F42" s="24">
        <v>144</v>
      </c>
      <c r="G42" s="9">
        <v>139</v>
      </c>
      <c r="H42" s="9">
        <v>137</v>
      </c>
      <c r="I42" s="9"/>
      <c r="J42" s="9"/>
      <c r="K42" s="9">
        <f t="shared" si="0"/>
        <v>140</v>
      </c>
      <c r="L42" s="11">
        <f t="shared" si="1"/>
        <v>3.6055512754639891</v>
      </c>
      <c r="M42" s="11">
        <f t="shared" si="2"/>
        <v>2.5753937681885635</v>
      </c>
      <c r="N42" s="12">
        <v>140</v>
      </c>
      <c r="O42" s="12">
        <f t="shared" si="3"/>
        <v>140000</v>
      </c>
    </row>
    <row r="43" spans="1:15" s="4" customFormat="1" ht="31.5" x14ac:dyDescent="0.25">
      <c r="A43" s="23">
        <v>39</v>
      </c>
      <c r="B43" s="22" t="s">
        <v>61</v>
      </c>
      <c r="C43" s="22" t="s">
        <v>20</v>
      </c>
      <c r="D43" s="25" t="s">
        <v>174</v>
      </c>
      <c r="E43" s="27">
        <v>1000</v>
      </c>
      <c r="F43" s="24">
        <v>15.7</v>
      </c>
      <c r="G43" s="9">
        <v>16</v>
      </c>
      <c r="H43" s="9">
        <v>15</v>
      </c>
      <c r="I43" s="9"/>
      <c r="J43" s="9"/>
      <c r="K43" s="9">
        <f t="shared" si="0"/>
        <v>15.566666666666668</v>
      </c>
      <c r="L43" s="11">
        <f t="shared" si="1"/>
        <v>0.51316014394468834</v>
      </c>
      <c r="M43" s="11">
        <f t="shared" si="2"/>
        <v>3.2965319739487473</v>
      </c>
      <c r="N43" s="12">
        <v>15.57</v>
      </c>
      <c r="O43" s="12">
        <f t="shared" si="3"/>
        <v>15570</v>
      </c>
    </row>
    <row r="44" spans="1:15" s="4" customFormat="1" ht="31.5" x14ac:dyDescent="0.25">
      <c r="A44" s="23">
        <v>40</v>
      </c>
      <c r="B44" s="22" t="s">
        <v>62</v>
      </c>
      <c r="C44" s="22" t="s">
        <v>20</v>
      </c>
      <c r="D44" s="25" t="s">
        <v>174</v>
      </c>
      <c r="E44" s="27">
        <v>800</v>
      </c>
      <c r="F44" s="24">
        <v>109.2</v>
      </c>
      <c r="G44" s="9">
        <v>109</v>
      </c>
      <c r="H44" s="9">
        <v>104</v>
      </c>
      <c r="I44" s="9"/>
      <c r="J44" s="9"/>
      <c r="K44" s="9">
        <f t="shared" si="0"/>
        <v>107.39999999999999</v>
      </c>
      <c r="L44" s="11">
        <f t="shared" si="1"/>
        <v>2.946183972531248</v>
      </c>
      <c r="M44" s="11">
        <f t="shared" si="2"/>
        <v>2.7431880563605664</v>
      </c>
      <c r="N44" s="12">
        <v>107.4</v>
      </c>
      <c r="O44" s="12">
        <f t="shared" si="3"/>
        <v>85920</v>
      </c>
    </row>
    <row r="45" spans="1:15" s="4" customFormat="1" ht="31.5" x14ac:dyDescent="0.25">
      <c r="A45" s="23">
        <v>41</v>
      </c>
      <c r="B45" s="22" t="s">
        <v>63</v>
      </c>
      <c r="C45" s="22" t="s">
        <v>20</v>
      </c>
      <c r="D45" s="25" t="s">
        <v>174</v>
      </c>
      <c r="E45" s="27">
        <v>3900</v>
      </c>
      <c r="F45" s="24">
        <v>24.1</v>
      </c>
      <c r="G45" s="9">
        <v>24</v>
      </c>
      <c r="H45" s="9">
        <v>23</v>
      </c>
      <c r="I45" s="9"/>
      <c r="J45" s="9"/>
      <c r="K45" s="9">
        <f t="shared" si="0"/>
        <v>23.7</v>
      </c>
      <c r="L45" s="11">
        <f t="shared" si="1"/>
        <v>0.60827625302982247</v>
      </c>
      <c r="M45" s="11">
        <f t="shared" si="2"/>
        <v>2.5665664684802634</v>
      </c>
      <c r="N45" s="12">
        <v>23.7</v>
      </c>
      <c r="O45" s="12">
        <f t="shared" si="3"/>
        <v>92430</v>
      </c>
    </row>
    <row r="46" spans="1:15" s="4" customFormat="1" ht="31.5" x14ac:dyDescent="0.25">
      <c r="A46" s="23">
        <v>42</v>
      </c>
      <c r="B46" s="22" t="s">
        <v>64</v>
      </c>
      <c r="C46" s="22" t="s">
        <v>20</v>
      </c>
      <c r="D46" s="25" t="s">
        <v>174</v>
      </c>
      <c r="E46" s="27">
        <v>1070</v>
      </c>
      <c r="F46" s="24">
        <v>117</v>
      </c>
      <c r="G46" s="9">
        <v>115</v>
      </c>
      <c r="H46" s="9">
        <v>112</v>
      </c>
      <c r="I46" s="9"/>
      <c r="J46" s="9"/>
      <c r="K46" s="9">
        <f t="shared" si="0"/>
        <v>114.66666666666667</v>
      </c>
      <c r="L46" s="11">
        <f t="shared" si="1"/>
        <v>2.5166114784235836</v>
      </c>
      <c r="M46" s="11">
        <f t="shared" si="2"/>
        <v>2.1947193125787066</v>
      </c>
      <c r="N46" s="12">
        <v>114.67</v>
      </c>
      <c r="O46" s="12">
        <f t="shared" si="3"/>
        <v>122696.90000000001</v>
      </c>
    </row>
    <row r="47" spans="1:15" s="4" customFormat="1" ht="63" x14ac:dyDescent="0.25">
      <c r="A47" s="23">
        <v>43</v>
      </c>
      <c r="B47" s="22" t="s">
        <v>65</v>
      </c>
      <c r="C47" s="22" t="s">
        <v>20</v>
      </c>
      <c r="D47" s="25" t="s">
        <v>174</v>
      </c>
      <c r="E47" s="27">
        <v>510</v>
      </c>
      <c r="F47" s="24">
        <v>119.7</v>
      </c>
      <c r="G47" s="9">
        <v>115</v>
      </c>
      <c r="H47" s="9">
        <v>114</v>
      </c>
      <c r="I47" s="9"/>
      <c r="J47" s="9"/>
      <c r="K47" s="9">
        <f t="shared" si="0"/>
        <v>116.23333333333333</v>
      </c>
      <c r="L47" s="11">
        <f t="shared" si="1"/>
        <v>3.0435724623102605</v>
      </c>
      <c r="M47" s="11">
        <f t="shared" si="2"/>
        <v>2.6185022618098026</v>
      </c>
      <c r="N47" s="12">
        <v>116.23</v>
      </c>
      <c r="O47" s="12">
        <f t="shared" si="3"/>
        <v>59277.3</v>
      </c>
    </row>
    <row r="48" spans="1:15" s="4" customFormat="1" ht="47.25" x14ac:dyDescent="0.25">
      <c r="A48" s="23">
        <v>44</v>
      </c>
      <c r="B48" s="22" t="s">
        <v>66</v>
      </c>
      <c r="C48" s="22" t="s">
        <v>20</v>
      </c>
      <c r="D48" s="25" t="s">
        <v>174</v>
      </c>
      <c r="E48" s="27">
        <v>900</v>
      </c>
      <c r="F48" s="24">
        <v>96.6</v>
      </c>
      <c r="G48" s="9">
        <v>93</v>
      </c>
      <c r="H48" s="9">
        <v>92</v>
      </c>
      <c r="I48" s="9"/>
      <c r="J48" s="9"/>
      <c r="K48" s="9">
        <f t="shared" si="0"/>
        <v>93.866666666666674</v>
      </c>
      <c r="L48" s="11">
        <f t="shared" si="1"/>
        <v>2.4193663082165373</v>
      </c>
      <c r="M48" s="11">
        <f t="shared" si="2"/>
        <v>2.577449902219322</v>
      </c>
      <c r="N48" s="12">
        <v>93.87</v>
      </c>
      <c r="O48" s="12">
        <f t="shared" si="3"/>
        <v>84483</v>
      </c>
    </row>
    <row r="49" spans="1:15" s="4" customFormat="1" ht="31.5" x14ac:dyDescent="0.25">
      <c r="A49" s="23">
        <v>45</v>
      </c>
      <c r="B49" s="22" t="s">
        <v>67</v>
      </c>
      <c r="C49" s="22" t="s">
        <v>20</v>
      </c>
      <c r="D49" s="25" t="s">
        <v>21</v>
      </c>
      <c r="E49" s="27">
        <v>1200</v>
      </c>
      <c r="F49" s="24">
        <v>56</v>
      </c>
      <c r="G49" s="9">
        <v>51</v>
      </c>
      <c r="H49" s="9">
        <v>50</v>
      </c>
      <c r="I49" s="9"/>
      <c r="J49" s="9"/>
      <c r="K49" s="9">
        <f t="shared" si="0"/>
        <v>52.333333333333336</v>
      </c>
      <c r="L49" s="11">
        <f t="shared" si="1"/>
        <v>3.214550253664318</v>
      </c>
      <c r="M49" s="11">
        <f t="shared" si="2"/>
        <v>6.1424527140082503</v>
      </c>
      <c r="N49" s="12">
        <v>52.33</v>
      </c>
      <c r="O49" s="12">
        <f t="shared" si="3"/>
        <v>62796</v>
      </c>
    </row>
    <row r="50" spans="1:15" s="4" customFormat="1" ht="31.5" x14ac:dyDescent="0.25">
      <c r="A50" s="23">
        <v>46</v>
      </c>
      <c r="B50" s="22" t="s">
        <v>68</v>
      </c>
      <c r="C50" s="22" t="s">
        <v>20</v>
      </c>
      <c r="D50" s="25" t="s">
        <v>174</v>
      </c>
      <c r="E50" s="27">
        <v>350</v>
      </c>
      <c r="F50" s="24">
        <v>23.1</v>
      </c>
      <c r="G50" s="9">
        <v>23</v>
      </c>
      <c r="H50" s="9">
        <v>22</v>
      </c>
      <c r="I50" s="9"/>
      <c r="J50" s="9"/>
      <c r="K50" s="9">
        <f t="shared" si="0"/>
        <v>22.7</v>
      </c>
      <c r="L50" s="11">
        <f t="shared" si="1"/>
        <v>0.60827625302982247</v>
      </c>
      <c r="M50" s="11">
        <f t="shared" si="2"/>
        <v>2.6796310706159581</v>
      </c>
      <c r="N50" s="12">
        <v>22.7</v>
      </c>
      <c r="O50" s="12">
        <f t="shared" si="3"/>
        <v>7945</v>
      </c>
    </row>
    <row r="51" spans="1:15" s="4" customFormat="1" ht="31.5" x14ac:dyDescent="0.25">
      <c r="A51" s="23">
        <v>47</v>
      </c>
      <c r="B51" s="22" t="s">
        <v>69</v>
      </c>
      <c r="C51" s="22" t="s">
        <v>20</v>
      </c>
      <c r="D51" s="25" t="s">
        <v>174</v>
      </c>
      <c r="E51" s="27">
        <v>1700</v>
      </c>
      <c r="F51" s="24">
        <v>38.799999999999997</v>
      </c>
      <c r="G51" s="9">
        <v>38</v>
      </c>
      <c r="H51" s="9">
        <v>37</v>
      </c>
      <c r="I51" s="9"/>
      <c r="J51" s="9"/>
      <c r="K51" s="9">
        <f t="shared" si="0"/>
        <v>37.93333333333333</v>
      </c>
      <c r="L51" s="11">
        <f t="shared" si="1"/>
        <v>0.90184995056457751</v>
      </c>
      <c r="M51" s="11">
        <f t="shared" si="2"/>
        <v>2.3774603266201519</v>
      </c>
      <c r="N51" s="12">
        <v>37.93</v>
      </c>
      <c r="O51" s="12">
        <f t="shared" si="3"/>
        <v>64481</v>
      </c>
    </row>
    <row r="52" spans="1:15" s="4" customFormat="1" ht="31.5" x14ac:dyDescent="0.25">
      <c r="A52" s="23">
        <v>48</v>
      </c>
      <c r="B52" s="22" t="s">
        <v>70</v>
      </c>
      <c r="C52" s="22" t="s">
        <v>20</v>
      </c>
      <c r="D52" s="25" t="s">
        <v>21</v>
      </c>
      <c r="E52" s="27">
        <v>340</v>
      </c>
      <c r="F52" s="24">
        <v>227.8</v>
      </c>
      <c r="G52" s="9">
        <v>218</v>
      </c>
      <c r="H52" s="9">
        <v>217</v>
      </c>
      <c r="I52" s="9"/>
      <c r="J52" s="9"/>
      <c r="K52" s="9">
        <f t="shared" si="0"/>
        <v>220.93333333333331</v>
      </c>
      <c r="L52" s="11">
        <f t="shared" si="1"/>
        <v>5.9676907873425717</v>
      </c>
      <c r="M52" s="11">
        <f t="shared" si="2"/>
        <v>2.7011273931846285</v>
      </c>
      <c r="N52" s="12">
        <v>220.93</v>
      </c>
      <c r="O52" s="12">
        <f t="shared" si="3"/>
        <v>75116.2</v>
      </c>
    </row>
    <row r="53" spans="1:15" s="4" customFormat="1" ht="31.5" x14ac:dyDescent="0.25">
      <c r="A53" s="23">
        <v>49</v>
      </c>
      <c r="B53" s="22" t="s">
        <v>71</v>
      </c>
      <c r="C53" s="22" t="s">
        <v>20</v>
      </c>
      <c r="D53" s="25" t="s">
        <v>174</v>
      </c>
      <c r="E53" s="27">
        <v>3300</v>
      </c>
      <c r="F53" s="24">
        <v>26.2</v>
      </c>
      <c r="G53" s="9">
        <v>26</v>
      </c>
      <c r="H53" s="9">
        <v>25</v>
      </c>
      <c r="I53" s="9"/>
      <c r="J53" s="9"/>
      <c r="K53" s="9">
        <f t="shared" si="0"/>
        <v>25.733333333333334</v>
      </c>
      <c r="L53" s="11">
        <f t="shared" si="1"/>
        <v>0.64291005073286345</v>
      </c>
      <c r="M53" s="11">
        <f t="shared" si="2"/>
        <v>2.4983551194282256</v>
      </c>
      <c r="N53" s="12">
        <v>25.73</v>
      </c>
      <c r="O53" s="12">
        <f t="shared" si="3"/>
        <v>84909</v>
      </c>
    </row>
    <row r="54" spans="1:15" s="4" customFormat="1" ht="31.5" x14ac:dyDescent="0.25">
      <c r="A54" s="23">
        <v>50</v>
      </c>
      <c r="B54" s="22" t="s">
        <v>72</v>
      </c>
      <c r="C54" s="22" t="s">
        <v>20</v>
      </c>
      <c r="D54" s="25" t="s">
        <v>174</v>
      </c>
      <c r="E54" s="27">
        <v>1800</v>
      </c>
      <c r="F54" s="24">
        <v>96</v>
      </c>
      <c r="G54" s="9">
        <v>90</v>
      </c>
      <c r="H54" s="9">
        <v>88</v>
      </c>
      <c r="I54" s="9"/>
      <c r="J54" s="9"/>
      <c r="K54" s="9">
        <f t="shared" si="0"/>
        <v>91.333333333333329</v>
      </c>
      <c r="L54" s="11">
        <f t="shared" si="1"/>
        <v>4.1633319989322652</v>
      </c>
      <c r="M54" s="11">
        <f t="shared" si="2"/>
        <v>4.5583926995608746</v>
      </c>
      <c r="N54" s="12">
        <v>91.33</v>
      </c>
      <c r="O54" s="12">
        <f t="shared" si="3"/>
        <v>164394</v>
      </c>
    </row>
    <row r="55" spans="1:15" s="4" customFormat="1" ht="31.5" x14ac:dyDescent="0.25">
      <c r="A55" s="23">
        <v>51</v>
      </c>
      <c r="B55" s="22" t="s">
        <v>73</v>
      </c>
      <c r="C55" s="22" t="s">
        <v>20</v>
      </c>
      <c r="D55" s="25" t="s">
        <v>174</v>
      </c>
      <c r="E55" s="27">
        <v>450</v>
      </c>
      <c r="F55" s="24">
        <v>91.3</v>
      </c>
      <c r="G55" s="9">
        <v>90</v>
      </c>
      <c r="H55" s="9">
        <v>87</v>
      </c>
      <c r="I55" s="9"/>
      <c r="J55" s="9"/>
      <c r="K55" s="9">
        <f t="shared" si="0"/>
        <v>89.433333333333337</v>
      </c>
      <c r="L55" s="11">
        <f t="shared" si="1"/>
        <v>2.2052966542697443</v>
      </c>
      <c r="M55" s="11">
        <f t="shared" si="2"/>
        <v>2.4658553719005711</v>
      </c>
      <c r="N55" s="12">
        <v>89.43</v>
      </c>
      <c r="O55" s="12">
        <f t="shared" si="3"/>
        <v>40243.5</v>
      </c>
    </row>
    <row r="56" spans="1:15" s="4" customFormat="1" ht="31.5" x14ac:dyDescent="0.25">
      <c r="A56" s="23">
        <v>52</v>
      </c>
      <c r="B56" s="22" t="s">
        <v>74</v>
      </c>
      <c r="C56" s="22" t="s">
        <v>20</v>
      </c>
      <c r="D56" s="25" t="s">
        <v>174</v>
      </c>
      <c r="E56" s="27">
        <v>1050</v>
      </c>
      <c r="F56" s="24">
        <v>74.5</v>
      </c>
      <c r="G56" s="9">
        <v>71</v>
      </c>
      <c r="H56" s="9">
        <v>71</v>
      </c>
      <c r="I56" s="9"/>
      <c r="J56" s="9"/>
      <c r="K56" s="9">
        <f t="shared" si="0"/>
        <v>72.166666666666671</v>
      </c>
      <c r="L56" s="11">
        <f t="shared" si="1"/>
        <v>2.0207259421636903</v>
      </c>
      <c r="M56" s="11">
        <f t="shared" si="2"/>
        <v>2.8000821369473767</v>
      </c>
      <c r="N56" s="12">
        <v>72.17</v>
      </c>
      <c r="O56" s="12">
        <f t="shared" si="3"/>
        <v>75778.5</v>
      </c>
    </row>
    <row r="57" spans="1:15" s="4" customFormat="1" ht="31.5" x14ac:dyDescent="0.25">
      <c r="A57" s="23">
        <v>53</v>
      </c>
      <c r="B57" s="22" t="s">
        <v>75</v>
      </c>
      <c r="C57" s="22" t="s">
        <v>20</v>
      </c>
      <c r="D57" s="25" t="s">
        <v>174</v>
      </c>
      <c r="E57" s="27">
        <v>2050</v>
      </c>
      <c r="F57" s="24">
        <v>69.3</v>
      </c>
      <c r="G57" s="9">
        <v>67</v>
      </c>
      <c r="H57" s="9">
        <v>66</v>
      </c>
      <c r="I57" s="9"/>
      <c r="J57" s="9"/>
      <c r="K57" s="9">
        <f t="shared" si="0"/>
        <v>67.433333333333337</v>
      </c>
      <c r="L57" s="11">
        <f t="shared" si="1"/>
        <v>1.6921386861996057</v>
      </c>
      <c r="M57" s="11">
        <f t="shared" si="2"/>
        <v>2.5093504985659005</v>
      </c>
      <c r="N57" s="12">
        <v>67.430000000000007</v>
      </c>
      <c r="O57" s="12">
        <f t="shared" si="3"/>
        <v>138231.5</v>
      </c>
    </row>
    <row r="58" spans="1:15" s="4" customFormat="1" ht="31.5" x14ac:dyDescent="0.25">
      <c r="A58" s="23">
        <v>54</v>
      </c>
      <c r="B58" s="22" t="s">
        <v>76</v>
      </c>
      <c r="C58" s="22" t="s">
        <v>20</v>
      </c>
      <c r="D58" s="25" t="s">
        <v>174</v>
      </c>
      <c r="E58" s="27">
        <v>250</v>
      </c>
      <c r="F58" s="24">
        <v>87.1</v>
      </c>
      <c r="G58" s="9">
        <v>85</v>
      </c>
      <c r="H58" s="9">
        <v>83</v>
      </c>
      <c r="I58" s="9"/>
      <c r="J58" s="9"/>
      <c r="K58" s="9">
        <f t="shared" si="0"/>
        <v>85.033333333333331</v>
      </c>
      <c r="L58" s="11">
        <f t="shared" si="1"/>
        <v>2.050203241957568</v>
      </c>
      <c r="M58" s="11">
        <f t="shared" si="2"/>
        <v>2.411058301008508</v>
      </c>
      <c r="N58" s="12">
        <v>85.03</v>
      </c>
      <c r="O58" s="12">
        <f t="shared" si="3"/>
        <v>21257.5</v>
      </c>
    </row>
    <row r="59" spans="1:15" s="4" customFormat="1" ht="31.5" x14ac:dyDescent="0.25">
      <c r="A59" s="23">
        <v>55</v>
      </c>
      <c r="B59" s="22" t="s">
        <v>77</v>
      </c>
      <c r="C59" s="22" t="s">
        <v>20</v>
      </c>
      <c r="D59" s="25" t="s">
        <v>174</v>
      </c>
      <c r="E59" s="27">
        <v>1050</v>
      </c>
      <c r="F59" s="24">
        <v>70.3</v>
      </c>
      <c r="G59" s="9">
        <v>68</v>
      </c>
      <c r="H59" s="9">
        <v>67</v>
      </c>
      <c r="I59" s="9"/>
      <c r="J59" s="9"/>
      <c r="K59" s="9">
        <f t="shared" si="0"/>
        <v>68.433333333333337</v>
      </c>
      <c r="L59" s="11">
        <f t="shared" si="1"/>
        <v>1.6921386861996057</v>
      </c>
      <c r="M59" s="11">
        <f t="shared" si="2"/>
        <v>2.4726819574275778</v>
      </c>
      <c r="N59" s="12">
        <v>68.430000000000007</v>
      </c>
      <c r="O59" s="12">
        <f t="shared" si="3"/>
        <v>71851.5</v>
      </c>
    </row>
    <row r="60" spans="1:15" s="4" customFormat="1" ht="31.5" x14ac:dyDescent="0.25">
      <c r="A60" s="23">
        <v>56</v>
      </c>
      <c r="B60" s="22" t="s">
        <v>78</v>
      </c>
      <c r="C60" s="22" t="s">
        <v>20</v>
      </c>
      <c r="D60" s="25" t="s">
        <v>174</v>
      </c>
      <c r="E60" s="27">
        <v>800</v>
      </c>
      <c r="F60" s="24">
        <v>149.1</v>
      </c>
      <c r="G60" s="9">
        <v>145</v>
      </c>
      <c r="H60" s="9">
        <v>142</v>
      </c>
      <c r="I60" s="9"/>
      <c r="J60" s="9"/>
      <c r="K60" s="9">
        <f t="shared" si="0"/>
        <v>145.36666666666667</v>
      </c>
      <c r="L60" s="11">
        <f t="shared" si="1"/>
        <v>3.5641735835019754</v>
      </c>
      <c r="M60" s="11">
        <f t="shared" si="2"/>
        <v>2.4518506651011065</v>
      </c>
      <c r="N60" s="12">
        <v>145.37</v>
      </c>
      <c r="O60" s="12">
        <f t="shared" si="3"/>
        <v>116296</v>
      </c>
    </row>
    <row r="61" spans="1:15" s="4" customFormat="1" ht="31.5" x14ac:dyDescent="0.25">
      <c r="A61" s="23">
        <v>57</v>
      </c>
      <c r="B61" s="22" t="s">
        <v>79</v>
      </c>
      <c r="C61" s="22" t="s">
        <v>20</v>
      </c>
      <c r="D61" s="25" t="s">
        <v>174</v>
      </c>
      <c r="E61" s="27">
        <v>300</v>
      </c>
      <c r="F61" s="24">
        <v>95.5</v>
      </c>
      <c r="G61" s="9">
        <v>93</v>
      </c>
      <c r="H61" s="9">
        <v>91</v>
      </c>
      <c r="I61" s="9"/>
      <c r="J61" s="9"/>
      <c r="K61" s="9">
        <f t="shared" si="0"/>
        <v>93.166666666666671</v>
      </c>
      <c r="L61" s="11">
        <f t="shared" si="1"/>
        <v>2.2546248764114472</v>
      </c>
      <c r="M61" s="11">
        <f t="shared" si="2"/>
        <v>2.4199909228029846</v>
      </c>
      <c r="N61" s="12">
        <v>93.17</v>
      </c>
      <c r="O61" s="12">
        <f t="shared" si="3"/>
        <v>27951</v>
      </c>
    </row>
    <row r="62" spans="1:15" s="4" customFormat="1" ht="31.5" x14ac:dyDescent="0.25">
      <c r="A62" s="23">
        <v>58</v>
      </c>
      <c r="B62" s="22" t="s">
        <v>80</v>
      </c>
      <c r="C62" s="22" t="s">
        <v>20</v>
      </c>
      <c r="D62" s="25" t="s">
        <v>174</v>
      </c>
      <c r="E62" s="27">
        <v>300</v>
      </c>
      <c r="F62" s="24">
        <v>75.599999999999994</v>
      </c>
      <c r="G62" s="9">
        <v>73</v>
      </c>
      <c r="H62" s="9">
        <v>72</v>
      </c>
      <c r="I62" s="9"/>
      <c r="J62" s="9"/>
      <c r="K62" s="9">
        <f t="shared" si="0"/>
        <v>73.533333333333331</v>
      </c>
      <c r="L62" s="11">
        <f t="shared" si="1"/>
        <v>1.8583146486355107</v>
      </c>
      <c r="M62" s="11">
        <f t="shared" si="2"/>
        <v>2.5271731395768504</v>
      </c>
      <c r="N62" s="12">
        <v>73.53</v>
      </c>
      <c r="O62" s="12">
        <f t="shared" si="3"/>
        <v>22059</v>
      </c>
    </row>
    <row r="63" spans="1:15" s="4" customFormat="1" ht="31.5" x14ac:dyDescent="0.25">
      <c r="A63" s="23">
        <v>59</v>
      </c>
      <c r="B63" s="22" t="s">
        <v>81</v>
      </c>
      <c r="C63" s="22" t="s">
        <v>20</v>
      </c>
      <c r="D63" s="25" t="s">
        <v>174</v>
      </c>
      <c r="E63" s="27">
        <v>300</v>
      </c>
      <c r="F63" s="24">
        <v>91.3</v>
      </c>
      <c r="G63" s="9">
        <v>88</v>
      </c>
      <c r="H63" s="9">
        <v>87</v>
      </c>
      <c r="I63" s="9"/>
      <c r="J63" s="9"/>
      <c r="K63" s="9">
        <f t="shared" si="0"/>
        <v>88.766666666666666</v>
      </c>
      <c r="L63" s="11">
        <f t="shared" si="1"/>
        <v>2.2501851775650215</v>
      </c>
      <c r="M63" s="11">
        <f t="shared" si="2"/>
        <v>2.5349438725854543</v>
      </c>
      <c r="N63" s="12">
        <v>88.77</v>
      </c>
      <c r="O63" s="12">
        <f t="shared" si="3"/>
        <v>26631</v>
      </c>
    </row>
    <row r="64" spans="1:15" s="4" customFormat="1" ht="31.5" x14ac:dyDescent="0.25">
      <c r="A64" s="23">
        <v>60</v>
      </c>
      <c r="B64" s="22" t="s">
        <v>82</v>
      </c>
      <c r="C64" s="22" t="s">
        <v>20</v>
      </c>
      <c r="D64" s="25" t="s">
        <v>174</v>
      </c>
      <c r="E64" s="27">
        <v>300</v>
      </c>
      <c r="F64" s="24">
        <v>87.1</v>
      </c>
      <c r="G64" s="9">
        <v>84</v>
      </c>
      <c r="H64" s="9">
        <v>83</v>
      </c>
      <c r="I64" s="9"/>
      <c r="J64" s="9"/>
      <c r="K64" s="9">
        <f t="shared" si="0"/>
        <v>84.7</v>
      </c>
      <c r="L64" s="11">
        <f t="shared" si="1"/>
        <v>2.1377558326431916</v>
      </c>
      <c r="M64" s="11">
        <f t="shared" si="2"/>
        <v>2.5239147965090809</v>
      </c>
      <c r="N64" s="12">
        <v>84.7</v>
      </c>
      <c r="O64" s="12">
        <f t="shared" si="3"/>
        <v>25410</v>
      </c>
    </row>
    <row r="65" spans="1:15" s="4" customFormat="1" ht="31.5" x14ac:dyDescent="0.25">
      <c r="A65" s="23">
        <v>61</v>
      </c>
      <c r="B65" s="22" t="s">
        <v>83</v>
      </c>
      <c r="C65" s="22" t="s">
        <v>20</v>
      </c>
      <c r="D65" s="25" t="s">
        <v>174</v>
      </c>
      <c r="E65" s="27">
        <v>300</v>
      </c>
      <c r="F65" s="24">
        <v>79.8</v>
      </c>
      <c r="G65" s="9">
        <v>77</v>
      </c>
      <c r="H65" s="9">
        <v>76</v>
      </c>
      <c r="I65" s="9"/>
      <c r="J65" s="9"/>
      <c r="K65" s="9">
        <f t="shared" si="0"/>
        <v>77.600000000000009</v>
      </c>
      <c r="L65" s="11">
        <f t="shared" si="1"/>
        <v>1.9697715603592194</v>
      </c>
      <c r="M65" s="11">
        <f t="shared" si="2"/>
        <v>2.5383654128340454</v>
      </c>
      <c r="N65" s="12">
        <v>77.599999999999994</v>
      </c>
      <c r="O65" s="12">
        <f t="shared" si="3"/>
        <v>23280</v>
      </c>
    </row>
    <row r="66" spans="1:15" s="4" customFormat="1" ht="31.5" x14ac:dyDescent="0.25">
      <c r="A66" s="23">
        <v>62</v>
      </c>
      <c r="B66" s="22" t="s">
        <v>84</v>
      </c>
      <c r="C66" s="22" t="s">
        <v>20</v>
      </c>
      <c r="D66" s="25" t="s">
        <v>174</v>
      </c>
      <c r="E66" s="27">
        <v>6070</v>
      </c>
      <c r="F66" s="24">
        <v>19.899999999999999</v>
      </c>
      <c r="G66" s="9">
        <v>21</v>
      </c>
      <c r="H66" s="9">
        <v>19</v>
      </c>
      <c r="I66" s="9"/>
      <c r="J66" s="9"/>
      <c r="K66" s="9">
        <f t="shared" si="0"/>
        <v>19.966666666666665</v>
      </c>
      <c r="L66" s="11">
        <f t="shared" si="1"/>
        <v>1.0016652800877812</v>
      </c>
      <c r="M66" s="11">
        <f t="shared" si="2"/>
        <v>5.0166875463494884</v>
      </c>
      <c r="N66" s="12">
        <v>19.97</v>
      </c>
      <c r="O66" s="12">
        <f t="shared" si="3"/>
        <v>121217.9</v>
      </c>
    </row>
    <row r="67" spans="1:15" s="4" customFormat="1" ht="31.5" x14ac:dyDescent="0.25">
      <c r="A67" s="23">
        <v>63</v>
      </c>
      <c r="B67" s="22" t="s">
        <v>85</v>
      </c>
      <c r="C67" s="22" t="s">
        <v>20</v>
      </c>
      <c r="D67" s="25" t="s">
        <v>174</v>
      </c>
      <c r="E67" s="27">
        <v>6100</v>
      </c>
      <c r="F67" s="24">
        <v>30.4</v>
      </c>
      <c r="G67" s="9">
        <v>30</v>
      </c>
      <c r="H67" s="9">
        <v>29</v>
      </c>
      <c r="I67" s="9"/>
      <c r="J67" s="9"/>
      <c r="K67" s="9">
        <f t="shared" si="0"/>
        <v>29.8</v>
      </c>
      <c r="L67" s="11">
        <f t="shared" si="1"/>
        <v>0.72111025509279725</v>
      </c>
      <c r="M67" s="11">
        <f t="shared" si="2"/>
        <v>2.4198330707811988</v>
      </c>
      <c r="N67" s="12">
        <v>29.8</v>
      </c>
      <c r="O67" s="12">
        <f t="shared" si="3"/>
        <v>181780</v>
      </c>
    </row>
    <row r="68" spans="1:15" s="4" customFormat="1" ht="31.5" x14ac:dyDescent="0.25">
      <c r="A68" s="23">
        <v>64</v>
      </c>
      <c r="B68" s="22" t="s">
        <v>86</v>
      </c>
      <c r="C68" s="22" t="s">
        <v>20</v>
      </c>
      <c r="D68" s="25" t="s">
        <v>174</v>
      </c>
      <c r="E68" s="27">
        <v>200</v>
      </c>
      <c r="F68" s="24">
        <v>15.7</v>
      </c>
      <c r="G68" s="9">
        <v>14</v>
      </c>
      <c r="H68" s="9">
        <v>15</v>
      </c>
      <c r="I68" s="9"/>
      <c r="J68" s="9"/>
      <c r="K68" s="9">
        <f t="shared" si="0"/>
        <v>14.9</v>
      </c>
      <c r="L68" s="11">
        <f t="shared" si="1"/>
        <v>0.85440037453175277</v>
      </c>
      <c r="M68" s="11">
        <f t="shared" si="2"/>
        <v>5.7342307015553873</v>
      </c>
      <c r="N68" s="12">
        <v>14.9</v>
      </c>
      <c r="O68" s="12">
        <f t="shared" si="3"/>
        <v>2980</v>
      </c>
    </row>
    <row r="69" spans="1:15" s="4" customFormat="1" ht="31.5" x14ac:dyDescent="0.25">
      <c r="A69" s="23">
        <v>65</v>
      </c>
      <c r="B69" s="22" t="s">
        <v>87</v>
      </c>
      <c r="C69" s="22" t="s">
        <v>20</v>
      </c>
      <c r="D69" s="25" t="s">
        <v>21</v>
      </c>
      <c r="E69" s="27">
        <v>98</v>
      </c>
      <c r="F69" s="24">
        <v>367.5</v>
      </c>
      <c r="G69" s="9">
        <v>355</v>
      </c>
      <c r="H69" s="9">
        <v>350</v>
      </c>
      <c r="I69" s="9"/>
      <c r="J69" s="9"/>
      <c r="K69" s="9">
        <f t="shared" ref="K69:K132" si="4">AVERAGE(F69:H69)</f>
        <v>357.5</v>
      </c>
      <c r="L69" s="11">
        <f t="shared" ref="L69:L132" si="5">SQRT(((SUM((POWER(H69-K69,2)),(POWER(G69-K69,2)),(POWER(F69-K69,2)))/(COLUMNS(F69:H69)-1))))</f>
        <v>9.013878188659973</v>
      </c>
      <c r="M69" s="11">
        <f t="shared" ref="M69:M132" si="6">L69/K69*100</f>
        <v>2.521364528296496</v>
      </c>
      <c r="N69" s="12">
        <v>357.5</v>
      </c>
      <c r="O69" s="12">
        <f t="shared" ref="O69:O132" si="7">N69*E69</f>
        <v>35035</v>
      </c>
    </row>
    <row r="70" spans="1:15" s="4" customFormat="1" ht="63" x14ac:dyDescent="0.25">
      <c r="A70" s="23">
        <v>66</v>
      </c>
      <c r="B70" s="22" t="s">
        <v>88</v>
      </c>
      <c r="C70" s="22" t="s">
        <v>20</v>
      </c>
      <c r="D70" s="25" t="s">
        <v>174</v>
      </c>
      <c r="E70" s="27">
        <v>600</v>
      </c>
      <c r="F70" s="24">
        <v>102.9</v>
      </c>
      <c r="G70" s="9">
        <v>100</v>
      </c>
      <c r="H70" s="9">
        <v>98</v>
      </c>
      <c r="I70" s="9"/>
      <c r="J70" s="9"/>
      <c r="K70" s="9">
        <f t="shared" si="4"/>
        <v>100.3</v>
      </c>
      <c r="L70" s="11">
        <f t="shared" si="5"/>
        <v>2.4637369989509867</v>
      </c>
      <c r="M70" s="11">
        <f t="shared" si="6"/>
        <v>2.4563678952651911</v>
      </c>
      <c r="N70" s="12">
        <v>100.3</v>
      </c>
      <c r="O70" s="12">
        <f t="shared" si="7"/>
        <v>60180</v>
      </c>
    </row>
    <row r="71" spans="1:15" s="4" customFormat="1" ht="31.5" x14ac:dyDescent="0.25">
      <c r="A71" s="23">
        <v>67</v>
      </c>
      <c r="B71" s="22" t="s">
        <v>89</v>
      </c>
      <c r="C71" s="22" t="s">
        <v>20</v>
      </c>
      <c r="D71" s="25" t="s">
        <v>21</v>
      </c>
      <c r="E71" s="27">
        <v>43</v>
      </c>
      <c r="F71" s="24">
        <v>820</v>
      </c>
      <c r="G71" s="9">
        <v>785</v>
      </c>
      <c r="H71" s="9">
        <v>780</v>
      </c>
      <c r="I71" s="9"/>
      <c r="J71" s="9"/>
      <c r="K71" s="9">
        <f t="shared" si="4"/>
        <v>795</v>
      </c>
      <c r="L71" s="11">
        <f t="shared" si="5"/>
        <v>21.794494717703369</v>
      </c>
      <c r="M71" s="11">
        <f t="shared" si="6"/>
        <v>2.7414458764406753</v>
      </c>
      <c r="N71" s="12">
        <v>795</v>
      </c>
      <c r="O71" s="12">
        <f t="shared" si="7"/>
        <v>34185</v>
      </c>
    </row>
    <row r="72" spans="1:15" s="4" customFormat="1" ht="31.5" x14ac:dyDescent="0.25">
      <c r="A72" s="23">
        <v>68</v>
      </c>
      <c r="B72" s="22" t="s">
        <v>90</v>
      </c>
      <c r="C72" s="22" t="s">
        <v>20</v>
      </c>
      <c r="D72" s="25" t="s">
        <v>21</v>
      </c>
      <c r="E72" s="27">
        <v>43</v>
      </c>
      <c r="F72" s="24">
        <v>670</v>
      </c>
      <c r="G72" s="9">
        <v>625</v>
      </c>
      <c r="H72" s="9">
        <v>620</v>
      </c>
      <c r="I72" s="9"/>
      <c r="J72" s="9"/>
      <c r="K72" s="9">
        <f t="shared" si="4"/>
        <v>638.33333333333337</v>
      </c>
      <c r="L72" s="11">
        <f t="shared" si="5"/>
        <v>27.537852736430509</v>
      </c>
      <c r="M72" s="11">
        <f t="shared" si="6"/>
        <v>4.3140239273781473</v>
      </c>
      <c r="N72" s="12">
        <v>638.33000000000004</v>
      </c>
      <c r="O72" s="12">
        <f t="shared" si="7"/>
        <v>27448.190000000002</v>
      </c>
    </row>
    <row r="73" spans="1:15" s="4" customFormat="1" ht="31.5" x14ac:dyDescent="0.25">
      <c r="A73" s="23">
        <v>69</v>
      </c>
      <c r="B73" s="22" t="s">
        <v>91</v>
      </c>
      <c r="C73" s="22" t="s">
        <v>20</v>
      </c>
      <c r="D73" s="25" t="s">
        <v>174</v>
      </c>
      <c r="E73" s="27">
        <v>4100</v>
      </c>
      <c r="F73" s="24">
        <v>1.4</v>
      </c>
      <c r="G73" s="9">
        <v>1.5</v>
      </c>
      <c r="H73" s="9">
        <v>1.4</v>
      </c>
      <c r="I73" s="9"/>
      <c r="J73" s="9"/>
      <c r="K73" s="9">
        <f t="shared" si="4"/>
        <v>1.4333333333333333</v>
      </c>
      <c r="L73" s="11">
        <f t="shared" si="5"/>
        <v>5.773502691896263E-2</v>
      </c>
      <c r="M73" s="11">
        <f t="shared" si="6"/>
        <v>4.0280251338811137</v>
      </c>
      <c r="N73" s="12">
        <v>1.43</v>
      </c>
      <c r="O73" s="12">
        <f t="shared" si="7"/>
        <v>5863</v>
      </c>
    </row>
    <row r="74" spans="1:15" s="4" customFormat="1" ht="31.5" x14ac:dyDescent="0.25">
      <c r="A74" s="23">
        <v>70</v>
      </c>
      <c r="B74" s="22" t="s">
        <v>92</v>
      </c>
      <c r="C74" s="22" t="s">
        <v>20</v>
      </c>
      <c r="D74" s="25" t="s">
        <v>21</v>
      </c>
      <c r="E74" s="27">
        <v>1600</v>
      </c>
      <c r="F74" s="24">
        <v>89</v>
      </c>
      <c r="G74" s="9">
        <v>90</v>
      </c>
      <c r="H74" s="9">
        <v>86</v>
      </c>
      <c r="I74" s="9"/>
      <c r="J74" s="9"/>
      <c r="K74" s="9">
        <f t="shared" si="4"/>
        <v>88.333333333333329</v>
      </c>
      <c r="L74" s="11">
        <f t="shared" si="5"/>
        <v>2.0816659994661326</v>
      </c>
      <c r="M74" s="11">
        <f t="shared" si="6"/>
        <v>2.3566030182635465</v>
      </c>
      <c r="N74" s="12">
        <v>88.33</v>
      </c>
      <c r="O74" s="12">
        <f t="shared" si="7"/>
        <v>141328</v>
      </c>
    </row>
    <row r="75" spans="1:15" s="4" customFormat="1" ht="31.5" x14ac:dyDescent="0.25">
      <c r="A75" s="23">
        <v>71</v>
      </c>
      <c r="B75" s="22" t="s">
        <v>93</v>
      </c>
      <c r="C75" s="22" t="s">
        <v>20</v>
      </c>
      <c r="D75" s="25" t="s">
        <v>174</v>
      </c>
      <c r="E75" s="27">
        <v>240</v>
      </c>
      <c r="F75" s="24">
        <v>9.4</v>
      </c>
      <c r="G75" s="9">
        <v>10</v>
      </c>
      <c r="H75" s="9">
        <v>9</v>
      </c>
      <c r="I75" s="9"/>
      <c r="J75" s="9"/>
      <c r="K75" s="9">
        <f t="shared" si="4"/>
        <v>9.4666666666666668</v>
      </c>
      <c r="L75" s="11">
        <f t="shared" si="5"/>
        <v>0.50332229568471665</v>
      </c>
      <c r="M75" s="11">
        <f t="shared" si="6"/>
        <v>5.3167848135709503</v>
      </c>
      <c r="N75" s="12">
        <v>9.4700000000000006</v>
      </c>
      <c r="O75" s="12">
        <f t="shared" si="7"/>
        <v>2272.8000000000002</v>
      </c>
    </row>
    <row r="76" spans="1:15" s="4" customFormat="1" ht="31.5" x14ac:dyDescent="0.25">
      <c r="A76" s="23">
        <v>72</v>
      </c>
      <c r="B76" s="22" t="s">
        <v>94</v>
      </c>
      <c r="C76" s="22" t="s">
        <v>20</v>
      </c>
      <c r="D76" s="25" t="s">
        <v>21</v>
      </c>
      <c r="E76" s="27">
        <v>50</v>
      </c>
      <c r="F76" s="24">
        <v>720</v>
      </c>
      <c r="G76" s="9">
        <v>700</v>
      </c>
      <c r="H76" s="9">
        <v>680</v>
      </c>
      <c r="I76" s="9"/>
      <c r="J76" s="9"/>
      <c r="K76" s="9">
        <f t="shared" si="4"/>
        <v>700</v>
      </c>
      <c r="L76" s="11">
        <f t="shared" si="5"/>
        <v>20</v>
      </c>
      <c r="M76" s="11">
        <f t="shared" si="6"/>
        <v>2.8571428571428572</v>
      </c>
      <c r="N76" s="12">
        <v>700</v>
      </c>
      <c r="O76" s="12">
        <f t="shared" si="7"/>
        <v>35000</v>
      </c>
    </row>
    <row r="77" spans="1:15" s="4" customFormat="1" ht="31.5" x14ac:dyDescent="0.25">
      <c r="A77" s="23">
        <v>73</v>
      </c>
      <c r="B77" s="22" t="s">
        <v>95</v>
      </c>
      <c r="C77" s="22" t="s">
        <v>20</v>
      </c>
      <c r="D77" s="25" t="s">
        <v>174</v>
      </c>
      <c r="E77" s="27">
        <v>40</v>
      </c>
      <c r="F77" s="24">
        <v>61.9</v>
      </c>
      <c r="G77" s="9">
        <v>60</v>
      </c>
      <c r="H77" s="9">
        <v>59</v>
      </c>
      <c r="I77" s="9"/>
      <c r="J77" s="9"/>
      <c r="K77" s="9">
        <f t="shared" si="4"/>
        <v>60.300000000000004</v>
      </c>
      <c r="L77" s="11">
        <f t="shared" si="5"/>
        <v>1.4730919862656227</v>
      </c>
      <c r="M77" s="11">
        <f t="shared" si="6"/>
        <v>2.4429386173559249</v>
      </c>
      <c r="N77" s="12">
        <v>60.3</v>
      </c>
      <c r="O77" s="12">
        <f t="shared" si="7"/>
        <v>2412</v>
      </c>
    </row>
    <row r="78" spans="1:15" s="4" customFormat="1" ht="31.5" x14ac:dyDescent="0.25">
      <c r="A78" s="23">
        <v>74</v>
      </c>
      <c r="B78" s="22" t="s">
        <v>69</v>
      </c>
      <c r="C78" s="22" t="s">
        <v>20</v>
      </c>
      <c r="D78" s="25" t="s">
        <v>174</v>
      </c>
      <c r="E78" s="27">
        <v>1500</v>
      </c>
      <c r="F78" s="24">
        <v>124</v>
      </c>
      <c r="G78" s="9">
        <v>120</v>
      </c>
      <c r="H78" s="9">
        <v>116</v>
      </c>
      <c r="I78" s="9"/>
      <c r="J78" s="9"/>
      <c r="K78" s="9">
        <f t="shared" si="4"/>
        <v>120</v>
      </c>
      <c r="L78" s="11">
        <f t="shared" si="5"/>
        <v>4</v>
      </c>
      <c r="M78" s="11">
        <f t="shared" si="6"/>
        <v>3.3333333333333335</v>
      </c>
      <c r="N78" s="12">
        <v>120</v>
      </c>
      <c r="O78" s="12">
        <f t="shared" si="7"/>
        <v>180000</v>
      </c>
    </row>
    <row r="79" spans="1:15" s="4" customFormat="1" ht="31.5" x14ac:dyDescent="0.25">
      <c r="A79" s="23">
        <v>75</v>
      </c>
      <c r="B79" s="22" t="s">
        <v>96</v>
      </c>
      <c r="C79" s="22" t="s">
        <v>20</v>
      </c>
      <c r="D79" s="25" t="s">
        <v>21</v>
      </c>
      <c r="E79" s="27">
        <v>180</v>
      </c>
      <c r="F79" s="24">
        <v>18.899999999999999</v>
      </c>
      <c r="G79" s="9">
        <v>17</v>
      </c>
      <c r="H79" s="9">
        <v>18</v>
      </c>
      <c r="I79" s="9"/>
      <c r="J79" s="9"/>
      <c r="K79" s="9">
        <f t="shared" si="4"/>
        <v>17.966666666666665</v>
      </c>
      <c r="L79" s="11">
        <f t="shared" si="5"/>
        <v>0.95043849529221613</v>
      </c>
      <c r="M79" s="11">
        <f t="shared" si="6"/>
        <v>5.2900101778787549</v>
      </c>
      <c r="N79" s="12">
        <v>17.97</v>
      </c>
      <c r="O79" s="12">
        <f t="shared" si="7"/>
        <v>3234.6</v>
      </c>
    </row>
    <row r="80" spans="1:15" s="4" customFormat="1" ht="31.5" x14ac:dyDescent="0.25">
      <c r="A80" s="23">
        <v>76</v>
      </c>
      <c r="B80" s="22" t="s">
        <v>97</v>
      </c>
      <c r="C80" s="22" t="s">
        <v>20</v>
      </c>
      <c r="D80" s="25" t="s">
        <v>174</v>
      </c>
      <c r="E80" s="27">
        <v>190</v>
      </c>
      <c r="F80" s="24">
        <v>72.400000000000006</v>
      </c>
      <c r="G80" s="9">
        <v>70</v>
      </c>
      <c r="H80" s="9">
        <v>69</v>
      </c>
      <c r="I80" s="9"/>
      <c r="J80" s="9"/>
      <c r="K80" s="9">
        <f t="shared" si="4"/>
        <v>70.466666666666669</v>
      </c>
      <c r="L80" s="11">
        <f t="shared" si="5"/>
        <v>1.7473789896108241</v>
      </c>
      <c r="M80" s="11">
        <f t="shared" si="6"/>
        <v>2.4797242047457297</v>
      </c>
      <c r="N80" s="12">
        <v>70.47</v>
      </c>
      <c r="O80" s="12">
        <f t="shared" si="7"/>
        <v>13389.3</v>
      </c>
    </row>
    <row r="81" spans="1:15" s="4" customFormat="1" ht="31.5" x14ac:dyDescent="0.25">
      <c r="A81" s="23">
        <v>77</v>
      </c>
      <c r="B81" s="22" t="s">
        <v>98</v>
      </c>
      <c r="C81" s="22" t="s">
        <v>20</v>
      </c>
      <c r="D81" s="25" t="s">
        <v>174</v>
      </c>
      <c r="E81" s="27">
        <v>1100</v>
      </c>
      <c r="F81" s="24">
        <v>170.1</v>
      </c>
      <c r="G81" s="9">
        <v>165</v>
      </c>
      <c r="H81" s="9">
        <v>162</v>
      </c>
      <c r="I81" s="9"/>
      <c r="J81" s="9"/>
      <c r="K81" s="9">
        <f t="shared" si="4"/>
        <v>165.70000000000002</v>
      </c>
      <c r="L81" s="11">
        <f t="shared" si="5"/>
        <v>4.0951190458886506</v>
      </c>
      <c r="M81" s="11">
        <f t="shared" si="6"/>
        <v>2.4714055798965902</v>
      </c>
      <c r="N81" s="12">
        <v>165.7</v>
      </c>
      <c r="O81" s="12">
        <f t="shared" si="7"/>
        <v>182270</v>
      </c>
    </row>
    <row r="82" spans="1:15" s="4" customFormat="1" ht="63" x14ac:dyDescent="0.25">
      <c r="A82" s="23">
        <v>78</v>
      </c>
      <c r="B82" s="22" t="s">
        <v>99</v>
      </c>
      <c r="C82" s="22" t="s">
        <v>20</v>
      </c>
      <c r="D82" s="25" t="s">
        <v>21</v>
      </c>
      <c r="E82" s="27">
        <v>350</v>
      </c>
      <c r="F82" s="24">
        <v>895</v>
      </c>
      <c r="G82" s="9">
        <v>855</v>
      </c>
      <c r="H82" s="9">
        <v>850</v>
      </c>
      <c r="I82" s="9"/>
      <c r="J82" s="9"/>
      <c r="K82" s="9">
        <f t="shared" si="4"/>
        <v>866.66666666666663</v>
      </c>
      <c r="L82" s="11">
        <f t="shared" si="5"/>
        <v>24.664414311581236</v>
      </c>
      <c r="M82" s="11">
        <f t="shared" si="6"/>
        <v>2.8458939590286043</v>
      </c>
      <c r="N82" s="12">
        <v>866.67</v>
      </c>
      <c r="O82" s="12">
        <f t="shared" si="7"/>
        <v>303334.5</v>
      </c>
    </row>
    <row r="83" spans="1:15" s="4" customFormat="1" ht="31.5" x14ac:dyDescent="0.25">
      <c r="A83" s="23">
        <v>79</v>
      </c>
      <c r="B83" s="22" t="s">
        <v>100</v>
      </c>
      <c r="C83" s="22" t="s">
        <v>20</v>
      </c>
      <c r="D83" s="25" t="s">
        <v>174</v>
      </c>
      <c r="E83" s="27">
        <v>1800</v>
      </c>
      <c r="F83" s="24">
        <v>66.099999999999994</v>
      </c>
      <c r="G83" s="9">
        <v>64</v>
      </c>
      <c r="H83" s="9">
        <v>63</v>
      </c>
      <c r="I83" s="9"/>
      <c r="J83" s="9"/>
      <c r="K83" s="9">
        <f t="shared" si="4"/>
        <v>64.36666666666666</v>
      </c>
      <c r="L83" s="11">
        <f t="shared" si="5"/>
        <v>1.5821925715074392</v>
      </c>
      <c r="M83" s="11">
        <f t="shared" si="6"/>
        <v>2.4580930681109883</v>
      </c>
      <c r="N83" s="12">
        <v>64.37</v>
      </c>
      <c r="O83" s="12">
        <f t="shared" si="7"/>
        <v>115866.00000000001</v>
      </c>
    </row>
    <row r="84" spans="1:15" s="4" customFormat="1" ht="31.5" x14ac:dyDescent="0.25">
      <c r="A84" s="23">
        <v>80</v>
      </c>
      <c r="B84" s="22" t="s">
        <v>101</v>
      </c>
      <c r="C84" s="22" t="s">
        <v>20</v>
      </c>
      <c r="D84" s="25" t="s">
        <v>174</v>
      </c>
      <c r="E84" s="27">
        <v>1650</v>
      </c>
      <c r="F84" s="24">
        <v>92.4</v>
      </c>
      <c r="G84" s="9">
        <v>90</v>
      </c>
      <c r="H84" s="9">
        <v>88</v>
      </c>
      <c r="I84" s="9"/>
      <c r="J84" s="9"/>
      <c r="K84" s="9">
        <f t="shared" si="4"/>
        <v>90.133333333333326</v>
      </c>
      <c r="L84" s="11">
        <f t="shared" si="5"/>
        <v>2.2030282189144437</v>
      </c>
      <c r="M84" s="11">
        <f t="shared" si="6"/>
        <v>2.4441881127009362</v>
      </c>
      <c r="N84" s="12">
        <v>90.13</v>
      </c>
      <c r="O84" s="12">
        <f t="shared" si="7"/>
        <v>148714.5</v>
      </c>
    </row>
    <row r="85" spans="1:15" s="4" customFormat="1" ht="31.5" x14ac:dyDescent="0.25">
      <c r="A85" s="23">
        <v>81</v>
      </c>
      <c r="B85" s="22" t="s">
        <v>102</v>
      </c>
      <c r="C85" s="22" t="s">
        <v>20</v>
      </c>
      <c r="D85" s="25" t="s">
        <v>174</v>
      </c>
      <c r="E85" s="27">
        <v>500</v>
      </c>
      <c r="F85" s="24">
        <v>68.2</v>
      </c>
      <c r="G85" s="9">
        <v>66</v>
      </c>
      <c r="H85" s="9">
        <v>65</v>
      </c>
      <c r="I85" s="9"/>
      <c r="J85" s="9"/>
      <c r="K85" s="9">
        <f t="shared" si="4"/>
        <v>66.399999999999991</v>
      </c>
      <c r="L85" s="11">
        <f t="shared" si="5"/>
        <v>1.6370705543744914</v>
      </c>
      <c r="M85" s="11">
        <f t="shared" si="6"/>
        <v>2.4654677023712224</v>
      </c>
      <c r="N85" s="12">
        <v>66.400000000000006</v>
      </c>
      <c r="O85" s="12">
        <f t="shared" si="7"/>
        <v>33200</v>
      </c>
    </row>
    <row r="86" spans="1:15" s="4" customFormat="1" ht="31.5" x14ac:dyDescent="0.25">
      <c r="A86" s="23">
        <v>82</v>
      </c>
      <c r="B86" s="22" t="s">
        <v>103</v>
      </c>
      <c r="C86" s="22" t="s">
        <v>20</v>
      </c>
      <c r="D86" s="25" t="s">
        <v>21</v>
      </c>
      <c r="E86" s="27">
        <v>350</v>
      </c>
      <c r="F86" s="24">
        <v>456.7</v>
      </c>
      <c r="G86" s="9">
        <v>390</v>
      </c>
      <c r="H86" s="9">
        <v>385</v>
      </c>
      <c r="I86" s="9"/>
      <c r="J86" s="9"/>
      <c r="K86" s="9">
        <f t="shared" si="4"/>
        <v>410.56666666666666</v>
      </c>
      <c r="L86" s="11">
        <f t="shared" si="5"/>
        <v>40.030779824196941</v>
      </c>
      <c r="M86" s="11">
        <f t="shared" si="6"/>
        <v>9.7501290470561681</v>
      </c>
      <c r="N86" s="12">
        <v>410.57</v>
      </c>
      <c r="O86" s="12">
        <f t="shared" si="7"/>
        <v>143699.5</v>
      </c>
    </row>
    <row r="87" spans="1:15" s="4" customFormat="1" ht="31.5" x14ac:dyDescent="0.25">
      <c r="A87" s="23">
        <v>83</v>
      </c>
      <c r="B87" s="22" t="s">
        <v>104</v>
      </c>
      <c r="C87" s="22" t="s">
        <v>20</v>
      </c>
      <c r="D87" s="25" t="s">
        <v>174</v>
      </c>
      <c r="E87" s="27">
        <v>350</v>
      </c>
      <c r="F87" s="24">
        <v>71.400000000000006</v>
      </c>
      <c r="G87" s="9">
        <v>70</v>
      </c>
      <c r="H87" s="9">
        <v>68</v>
      </c>
      <c r="I87" s="9"/>
      <c r="J87" s="9"/>
      <c r="K87" s="9">
        <f t="shared" si="4"/>
        <v>69.8</v>
      </c>
      <c r="L87" s="11">
        <f t="shared" si="5"/>
        <v>1.7088007490635089</v>
      </c>
      <c r="M87" s="11">
        <f t="shared" si="6"/>
        <v>2.4481386089735087</v>
      </c>
      <c r="N87" s="12">
        <v>69.8</v>
      </c>
      <c r="O87" s="12">
        <f t="shared" si="7"/>
        <v>24430</v>
      </c>
    </row>
    <row r="88" spans="1:15" s="4" customFormat="1" ht="31.5" x14ac:dyDescent="0.25">
      <c r="A88" s="23">
        <v>84</v>
      </c>
      <c r="B88" s="22" t="s">
        <v>105</v>
      </c>
      <c r="C88" s="22" t="s">
        <v>20</v>
      </c>
      <c r="D88" s="25" t="s">
        <v>174</v>
      </c>
      <c r="E88" s="27">
        <v>600</v>
      </c>
      <c r="F88" s="24">
        <v>151.19999999999999</v>
      </c>
      <c r="G88" s="9">
        <v>145</v>
      </c>
      <c r="H88" s="9">
        <v>144</v>
      </c>
      <c r="I88" s="9"/>
      <c r="J88" s="9"/>
      <c r="K88" s="9">
        <f t="shared" si="4"/>
        <v>146.73333333333332</v>
      </c>
      <c r="L88" s="11">
        <f t="shared" si="5"/>
        <v>3.900427327016013</v>
      </c>
      <c r="M88" s="11">
        <f t="shared" si="6"/>
        <v>2.6581740075075055</v>
      </c>
      <c r="N88" s="12">
        <v>146.72999999999999</v>
      </c>
      <c r="O88" s="12">
        <f t="shared" si="7"/>
        <v>88038</v>
      </c>
    </row>
    <row r="89" spans="1:15" s="4" customFormat="1" ht="31.5" x14ac:dyDescent="0.25">
      <c r="A89" s="23">
        <v>85</v>
      </c>
      <c r="B89" s="22" t="s">
        <v>106</v>
      </c>
      <c r="C89" s="22" t="s">
        <v>20</v>
      </c>
      <c r="D89" s="25" t="s">
        <v>174</v>
      </c>
      <c r="E89" s="27">
        <v>550</v>
      </c>
      <c r="F89" s="24">
        <v>19.899999999999999</v>
      </c>
      <c r="G89" s="9">
        <v>20</v>
      </c>
      <c r="H89" s="9">
        <v>19</v>
      </c>
      <c r="I89" s="9"/>
      <c r="J89" s="9"/>
      <c r="K89" s="9">
        <f t="shared" si="4"/>
        <v>19.633333333333333</v>
      </c>
      <c r="L89" s="11">
        <f t="shared" si="5"/>
        <v>0.55075705472860981</v>
      </c>
      <c r="M89" s="11">
        <f t="shared" si="6"/>
        <v>2.8052142006550587</v>
      </c>
      <c r="N89" s="12">
        <v>19.63</v>
      </c>
      <c r="O89" s="12">
        <f t="shared" si="7"/>
        <v>10796.5</v>
      </c>
    </row>
    <row r="90" spans="1:15" s="4" customFormat="1" ht="31.5" x14ac:dyDescent="0.25">
      <c r="A90" s="23">
        <v>86</v>
      </c>
      <c r="B90" s="22" t="s">
        <v>107</v>
      </c>
      <c r="C90" s="22" t="s">
        <v>20</v>
      </c>
      <c r="D90" s="25" t="s">
        <v>174</v>
      </c>
      <c r="E90" s="27">
        <v>6300</v>
      </c>
      <c r="F90" s="24">
        <v>24.1</v>
      </c>
      <c r="G90" s="9">
        <v>25</v>
      </c>
      <c r="H90" s="9">
        <v>23</v>
      </c>
      <c r="I90" s="9"/>
      <c r="J90" s="9"/>
      <c r="K90" s="9">
        <f t="shared" si="4"/>
        <v>24.033333333333331</v>
      </c>
      <c r="L90" s="11">
        <f t="shared" si="5"/>
        <v>1.0016652800877812</v>
      </c>
      <c r="M90" s="11">
        <f t="shared" si="6"/>
        <v>4.1678166993943746</v>
      </c>
      <c r="N90" s="12">
        <v>24.03</v>
      </c>
      <c r="O90" s="12">
        <f t="shared" si="7"/>
        <v>151389</v>
      </c>
    </row>
    <row r="91" spans="1:15" s="4" customFormat="1" ht="31.5" x14ac:dyDescent="0.25">
      <c r="A91" s="23">
        <v>87</v>
      </c>
      <c r="B91" s="22" t="s">
        <v>108</v>
      </c>
      <c r="C91" s="22" t="s">
        <v>20</v>
      </c>
      <c r="D91" s="25" t="s">
        <v>174</v>
      </c>
      <c r="E91" s="27">
        <v>11000</v>
      </c>
      <c r="F91" s="24">
        <v>13</v>
      </c>
      <c r="G91" s="9">
        <v>13.5</v>
      </c>
      <c r="H91" s="9">
        <v>12.4</v>
      </c>
      <c r="I91" s="9"/>
      <c r="J91" s="9"/>
      <c r="K91" s="9">
        <f t="shared" si="4"/>
        <v>12.966666666666667</v>
      </c>
      <c r="L91" s="11">
        <f t="shared" si="5"/>
        <v>0.55075705472861003</v>
      </c>
      <c r="M91" s="11">
        <f t="shared" si="6"/>
        <v>4.2474837125599745</v>
      </c>
      <c r="N91" s="12">
        <v>12.97</v>
      </c>
      <c r="O91" s="12">
        <f t="shared" si="7"/>
        <v>142670</v>
      </c>
    </row>
    <row r="92" spans="1:15" s="4" customFormat="1" ht="31.5" x14ac:dyDescent="0.25">
      <c r="A92" s="23">
        <v>88</v>
      </c>
      <c r="B92" s="22" t="s">
        <v>109</v>
      </c>
      <c r="C92" s="22" t="s">
        <v>20</v>
      </c>
      <c r="D92" s="25" t="s">
        <v>174</v>
      </c>
      <c r="E92" s="27">
        <v>200</v>
      </c>
      <c r="F92" s="24">
        <v>220.5</v>
      </c>
      <c r="G92" s="9">
        <v>215</v>
      </c>
      <c r="H92" s="9">
        <v>210</v>
      </c>
      <c r="I92" s="9"/>
      <c r="J92" s="9"/>
      <c r="K92" s="9">
        <f t="shared" si="4"/>
        <v>215.16666666666666</v>
      </c>
      <c r="L92" s="11">
        <f t="shared" si="5"/>
        <v>5.251983752196244</v>
      </c>
      <c r="M92" s="11">
        <f t="shared" si="6"/>
        <v>2.4408909770083245</v>
      </c>
      <c r="N92" s="12">
        <v>215.17</v>
      </c>
      <c r="O92" s="12">
        <f t="shared" si="7"/>
        <v>43034</v>
      </c>
    </row>
    <row r="93" spans="1:15" s="4" customFormat="1" ht="31.5" x14ac:dyDescent="0.25">
      <c r="A93" s="23">
        <v>89</v>
      </c>
      <c r="B93" s="22" t="s">
        <v>110</v>
      </c>
      <c r="C93" s="22" t="s">
        <v>20</v>
      </c>
      <c r="D93" s="25" t="s">
        <v>21</v>
      </c>
      <c r="E93" s="27">
        <v>70</v>
      </c>
      <c r="F93" s="24">
        <v>435.7</v>
      </c>
      <c r="G93" s="9">
        <v>420</v>
      </c>
      <c r="H93" s="9">
        <v>415</v>
      </c>
      <c r="I93" s="9"/>
      <c r="J93" s="9"/>
      <c r="K93" s="9">
        <f t="shared" si="4"/>
        <v>423.56666666666666</v>
      </c>
      <c r="L93" s="11">
        <f t="shared" si="5"/>
        <v>10.801080192894283</v>
      </c>
      <c r="M93" s="11">
        <f t="shared" si="6"/>
        <v>2.5500307372851854</v>
      </c>
      <c r="N93" s="12">
        <v>423.57</v>
      </c>
      <c r="O93" s="12">
        <f t="shared" si="7"/>
        <v>29649.899999999998</v>
      </c>
    </row>
    <row r="94" spans="1:15" s="4" customFormat="1" ht="31.5" x14ac:dyDescent="0.25">
      <c r="A94" s="23">
        <v>90</v>
      </c>
      <c r="B94" s="22" t="s">
        <v>111</v>
      </c>
      <c r="C94" s="22" t="s">
        <v>20</v>
      </c>
      <c r="D94" s="25" t="s">
        <v>174</v>
      </c>
      <c r="E94" s="27">
        <v>300</v>
      </c>
      <c r="F94" s="24">
        <v>32</v>
      </c>
      <c r="G94" s="9">
        <v>30</v>
      </c>
      <c r="H94" s="9">
        <v>29</v>
      </c>
      <c r="I94" s="9"/>
      <c r="J94" s="9"/>
      <c r="K94" s="9">
        <f t="shared" si="4"/>
        <v>30.333333333333332</v>
      </c>
      <c r="L94" s="11">
        <f t="shared" si="5"/>
        <v>1.5275252316519465</v>
      </c>
      <c r="M94" s="11">
        <f t="shared" si="6"/>
        <v>5.0357974669844392</v>
      </c>
      <c r="N94" s="12">
        <v>30.33</v>
      </c>
      <c r="O94" s="12">
        <f t="shared" si="7"/>
        <v>9099</v>
      </c>
    </row>
    <row r="95" spans="1:15" s="4" customFormat="1" ht="31.5" x14ac:dyDescent="0.25">
      <c r="A95" s="23">
        <v>91</v>
      </c>
      <c r="B95" s="22" t="s">
        <v>112</v>
      </c>
      <c r="C95" s="22" t="s">
        <v>20</v>
      </c>
      <c r="D95" s="25" t="s">
        <v>174</v>
      </c>
      <c r="E95" s="27">
        <v>300</v>
      </c>
      <c r="F95" s="24">
        <v>32</v>
      </c>
      <c r="G95" s="9">
        <v>30</v>
      </c>
      <c r="H95" s="9">
        <v>29</v>
      </c>
      <c r="I95" s="9"/>
      <c r="J95" s="9"/>
      <c r="K95" s="9">
        <f t="shared" si="4"/>
        <v>30.333333333333332</v>
      </c>
      <c r="L95" s="11">
        <f t="shared" si="5"/>
        <v>1.5275252316519465</v>
      </c>
      <c r="M95" s="11">
        <f t="shared" si="6"/>
        <v>5.0357974669844392</v>
      </c>
      <c r="N95" s="12">
        <v>30.33</v>
      </c>
      <c r="O95" s="12">
        <f t="shared" si="7"/>
        <v>9099</v>
      </c>
    </row>
    <row r="96" spans="1:15" s="4" customFormat="1" ht="47.25" x14ac:dyDescent="0.25">
      <c r="A96" s="23">
        <v>92</v>
      </c>
      <c r="B96" s="22" t="s">
        <v>113</v>
      </c>
      <c r="C96" s="22" t="s">
        <v>20</v>
      </c>
      <c r="D96" s="25" t="s">
        <v>174</v>
      </c>
      <c r="E96" s="27">
        <v>300</v>
      </c>
      <c r="F96" s="24">
        <v>69</v>
      </c>
      <c r="G96" s="9">
        <v>65</v>
      </c>
      <c r="H96" s="9">
        <v>66</v>
      </c>
      <c r="I96" s="9"/>
      <c r="J96" s="9"/>
      <c r="K96" s="9">
        <f t="shared" si="4"/>
        <v>66.666666666666671</v>
      </c>
      <c r="L96" s="11">
        <f t="shared" si="5"/>
        <v>2.0816659994661331</v>
      </c>
      <c r="M96" s="11">
        <f t="shared" si="6"/>
        <v>3.1224989991991992</v>
      </c>
      <c r="N96" s="12">
        <v>66.67</v>
      </c>
      <c r="O96" s="12">
        <f t="shared" si="7"/>
        <v>20001</v>
      </c>
    </row>
    <row r="97" spans="1:15" s="4" customFormat="1" ht="31.5" x14ac:dyDescent="0.25">
      <c r="A97" s="23">
        <v>93</v>
      </c>
      <c r="B97" s="22" t="s">
        <v>114</v>
      </c>
      <c r="C97" s="22" t="s">
        <v>20</v>
      </c>
      <c r="D97" s="25" t="s">
        <v>174</v>
      </c>
      <c r="E97" s="27">
        <v>30</v>
      </c>
      <c r="F97" s="24">
        <v>54.6</v>
      </c>
      <c r="G97" s="9">
        <v>53</v>
      </c>
      <c r="H97" s="9">
        <v>52</v>
      </c>
      <c r="I97" s="9"/>
      <c r="J97" s="9"/>
      <c r="K97" s="9">
        <f t="shared" si="4"/>
        <v>53.199999999999996</v>
      </c>
      <c r="L97" s="11">
        <f t="shared" si="5"/>
        <v>1.3114877048604008</v>
      </c>
      <c r="M97" s="11">
        <f t="shared" si="6"/>
        <v>2.4652024527451144</v>
      </c>
      <c r="N97" s="12">
        <v>53.2</v>
      </c>
      <c r="O97" s="12">
        <f t="shared" si="7"/>
        <v>1596</v>
      </c>
    </row>
    <row r="98" spans="1:15" s="4" customFormat="1" ht="31.5" x14ac:dyDescent="0.25">
      <c r="A98" s="23">
        <v>94</v>
      </c>
      <c r="B98" s="22" t="s">
        <v>115</v>
      </c>
      <c r="C98" s="22" t="s">
        <v>20</v>
      </c>
      <c r="D98" s="25" t="s">
        <v>21</v>
      </c>
      <c r="E98" s="27">
        <v>70</v>
      </c>
      <c r="F98" s="24">
        <v>645</v>
      </c>
      <c r="G98" s="9">
        <v>620</v>
      </c>
      <c r="H98" s="9">
        <v>610</v>
      </c>
      <c r="I98" s="9"/>
      <c r="J98" s="9"/>
      <c r="K98" s="9">
        <f t="shared" si="4"/>
        <v>625</v>
      </c>
      <c r="L98" s="11">
        <f t="shared" si="5"/>
        <v>18.027756377319946</v>
      </c>
      <c r="M98" s="11">
        <f t="shared" si="6"/>
        <v>2.8844410203711912</v>
      </c>
      <c r="N98" s="12">
        <v>625</v>
      </c>
      <c r="O98" s="12">
        <f t="shared" si="7"/>
        <v>43750</v>
      </c>
    </row>
    <row r="99" spans="1:15" s="4" customFormat="1" ht="31.5" x14ac:dyDescent="0.25">
      <c r="A99" s="23">
        <v>95</v>
      </c>
      <c r="B99" s="22" t="s">
        <v>116</v>
      </c>
      <c r="C99" s="22" t="s">
        <v>20</v>
      </c>
      <c r="D99" s="25" t="s">
        <v>174</v>
      </c>
      <c r="E99" s="27">
        <v>600</v>
      </c>
      <c r="F99" s="24">
        <v>24.1</v>
      </c>
      <c r="G99" s="9">
        <v>23</v>
      </c>
      <c r="H99" s="9">
        <v>23</v>
      </c>
      <c r="I99" s="9"/>
      <c r="J99" s="9"/>
      <c r="K99" s="9">
        <f t="shared" si="4"/>
        <v>23.366666666666664</v>
      </c>
      <c r="L99" s="11">
        <f t="shared" si="5"/>
        <v>0.6350852961085891</v>
      </c>
      <c r="M99" s="11">
        <f t="shared" si="6"/>
        <v>2.7179113956145042</v>
      </c>
      <c r="N99" s="12">
        <v>23.37</v>
      </c>
      <c r="O99" s="12">
        <f t="shared" si="7"/>
        <v>14022</v>
      </c>
    </row>
    <row r="100" spans="1:15" s="4" customFormat="1" ht="47.25" x14ac:dyDescent="0.25">
      <c r="A100" s="23">
        <v>96</v>
      </c>
      <c r="B100" s="22" t="s">
        <v>117</v>
      </c>
      <c r="C100" s="22" t="s">
        <v>20</v>
      </c>
      <c r="D100" s="25" t="s">
        <v>174</v>
      </c>
      <c r="E100" s="27">
        <v>90</v>
      </c>
      <c r="F100" s="24">
        <v>495</v>
      </c>
      <c r="G100" s="9">
        <v>470</v>
      </c>
      <c r="H100" s="9">
        <v>465</v>
      </c>
      <c r="I100" s="9"/>
      <c r="J100" s="9"/>
      <c r="K100" s="9">
        <f t="shared" si="4"/>
        <v>476.66666666666669</v>
      </c>
      <c r="L100" s="11">
        <f t="shared" si="5"/>
        <v>16.072751268321593</v>
      </c>
      <c r="M100" s="11">
        <f t="shared" si="6"/>
        <v>3.3719058604870478</v>
      </c>
      <c r="N100" s="12">
        <v>476.67</v>
      </c>
      <c r="O100" s="12">
        <f t="shared" si="7"/>
        <v>42900.3</v>
      </c>
    </row>
    <row r="101" spans="1:15" s="4" customFormat="1" ht="31.5" x14ac:dyDescent="0.25">
      <c r="A101" s="23">
        <v>97</v>
      </c>
      <c r="B101" s="22" t="s">
        <v>118</v>
      </c>
      <c r="C101" s="22" t="s">
        <v>20</v>
      </c>
      <c r="D101" s="25" t="s">
        <v>174</v>
      </c>
      <c r="E101" s="27">
        <v>370</v>
      </c>
      <c r="F101" s="24">
        <v>86.1</v>
      </c>
      <c r="G101" s="9">
        <v>85</v>
      </c>
      <c r="H101" s="9">
        <v>82</v>
      </c>
      <c r="I101" s="9"/>
      <c r="J101" s="9"/>
      <c r="K101" s="9">
        <f t="shared" si="4"/>
        <v>84.36666666666666</v>
      </c>
      <c r="L101" s="11">
        <f t="shared" si="5"/>
        <v>2.1221058723195982</v>
      </c>
      <c r="M101" s="11">
        <f t="shared" si="6"/>
        <v>2.5153368696004721</v>
      </c>
      <c r="N101" s="12">
        <v>84.37</v>
      </c>
      <c r="O101" s="12">
        <f t="shared" si="7"/>
        <v>31216.9</v>
      </c>
    </row>
    <row r="102" spans="1:15" s="4" customFormat="1" ht="31.5" x14ac:dyDescent="0.25">
      <c r="A102" s="23">
        <v>98</v>
      </c>
      <c r="B102" s="22" t="s">
        <v>119</v>
      </c>
      <c r="C102" s="22" t="s">
        <v>20</v>
      </c>
      <c r="D102" s="25" t="s">
        <v>174</v>
      </c>
      <c r="E102" s="27">
        <v>30</v>
      </c>
      <c r="F102" s="24">
        <v>119.7</v>
      </c>
      <c r="G102" s="9">
        <v>115</v>
      </c>
      <c r="H102" s="9">
        <v>114</v>
      </c>
      <c r="I102" s="9"/>
      <c r="J102" s="9"/>
      <c r="K102" s="9">
        <f t="shared" si="4"/>
        <v>116.23333333333333</v>
      </c>
      <c r="L102" s="11">
        <f t="shared" si="5"/>
        <v>3.0435724623102605</v>
      </c>
      <c r="M102" s="11">
        <f t="shared" si="6"/>
        <v>2.6185022618098026</v>
      </c>
      <c r="N102" s="12">
        <v>116.23</v>
      </c>
      <c r="O102" s="12">
        <f t="shared" si="7"/>
        <v>3486.9</v>
      </c>
    </row>
    <row r="103" spans="1:15" s="4" customFormat="1" ht="31.5" x14ac:dyDescent="0.25">
      <c r="A103" s="23">
        <v>99</v>
      </c>
      <c r="B103" s="22" t="s">
        <v>120</v>
      </c>
      <c r="C103" s="22" t="s">
        <v>20</v>
      </c>
      <c r="D103" s="25" t="s">
        <v>174</v>
      </c>
      <c r="E103" s="27">
        <v>360</v>
      </c>
      <c r="F103" s="24">
        <v>163.80000000000001</v>
      </c>
      <c r="G103" s="9">
        <v>157</v>
      </c>
      <c r="H103" s="9">
        <v>156</v>
      </c>
      <c r="I103" s="9"/>
      <c r="J103" s="9"/>
      <c r="K103" s="9">
        <f t="shared" si="4"/>
        <v>158.93333333333334</v>
      </c>
      <c r="L103" s="11">
        <f t="shared" si="5"/>
        <v>4.244211744639208</v>
      </c>
      <c r="M103" s="11">
        <f t="shared" si="6"/>
        <v>2.6704352420129243</v>
      </c>
      <c r="N103" s="12">
        <v>158.93</v>
      </c>
      <c r="O103" s="12">
        <f t="shared" si="7"/>
        <v>57214.8</v>
      </c>
    </row>
    <row r="104" spans="1:15" s="4" customFormat="1" ht="31.5" x14ac:dyDescent="0.25">
      <c r="A104" s="23">
        <v>100</v>
      </c>
      <c r="B104" s="22" t="s">
        <v>121</v>
      </c>
      <c r="C104" s="22" t="s">
        <v>20</v>
      </c>
      <c r="D104" s="25" t="s">
        <v>174</v>
      </c>
      <c r="E104" s="27">
        <v>100</v>
      </c>
      <c r="F104" s="24">
        <v>37.799999999999997</v>
      </c>
      <c r="G104" s="9">
        <v>37</v>
      </c>
      <c r="H104" s="9">
        <v>36</v>
      </c>
      <c r="I104" s="9"/>
      <c r="J104" s="9"/>
      <c r="K104" s="9">
        <f t="shared" si="4"/>
        <v>36.93333333333333</v>
      </c>
      <c r="L104" s="11">
        <f t="shared" si="5"/>
        <v>0.90184995056457751</v>
      </c>
      <c r="M104" s="11">
        <f t="shared" si="6"/>
        <v>2.4418319961134771</v>
      </c>
      <c r="N104" s="12">
        <v>36.93</v>
      </c>
      <c r="O104" s="12">
        <f t="shared" si="7"/>
        <v>3693</v>
      </c>
    </row>
    <row r="105" spans="1:15" s="4" customFormat="1" ht="31.5" x14ac:dyDescent="0.25">
      <c r="A105" s="23">
        <v>101</v>
      </c>
      <c r="B105" s="22" t="s">
        <v>122</v>
      </c>
      <c r="C105" s="22" t="s">
        <v>20</v>
      </c>
      <c r="D105" s="25" t="s">
        <v>21</v>
      </c>
      <c r="E105" s="27">
        <v>70</v>
      </c>
      <c r="F105" s="24">
        <v>310</v>
      </c>
      <c r="G105" s="9">
        <v>300</v>
      </c>
      <c r="H105" s="9">
        <v>296</v>
      </c>
      <c r="I105" s="9"/>
      <c r="J105" s="9"/>
      <c r="K105" s="9">
        <f t="shared" si="4"/>
        <v>302</v>
      </c>
      <c r="L105" s="11">
        <f t="shared" si="5"/>
        <v>7.2111025509279782</v>
      </c>
      <c r="M105" s="11">
        <f t="shared" si="6"/>
        <v>2.387782301631781</v>
      </c>
      <c r="N105" s="12">
        <v>302</v>
      </c>
      <c r="O105" s="12">
        <f t="shared" si="7"/>
        <v>21140</v>
      </c>
    </row>
    <row r="106" spans="1:15" s="4" customFormat="1" ht="31.5" x14ac:dyDescent="0.25">
      <c r="A106" s="23">
        <v>102</v>
      </c>
      <c r="B106" s="22" t="s">
        <v>123</v>
      </c>
      <c r="C106" s="22" t="s">
        <v>20</v>
      </c>
      <c r="D106" s="25" t="s">
        <v>21</v>
      </c>
      <c r="E106" s="27">
        <v>70</v>
      </c>
      <c r="F106" s="24">
        <v>336</v>
      </c>
      <c r="G106" s="9">
        <v>330</v>
      </c>
      <c r="H106" s="9">
        <v>320</v>
      </c>
      <c r="I106" s="9"/>
      <c r="J106" s="9"/>
      <c r="K106" s="9">
        <f t="shared" si="4"/>
        <v>328.66666666666669</v>
      </c>
      <c r="L106" s="11">
        <f t="shared" si="5"/>
        <v>8.0829037686547611</v>
      </c>
      <c r="M106" s="11">
        <f t="shared" si="6"/>
        <v>2.4593013494892779</v>
      </c>
      <c r="N106" s="12">
        <v>328.67</v>
      </c>
      <c r="O106" s="12">
        <f t="shared" si="7"/>
        <v>23006.9</v>
      </c>
    </row>
    <row r="107" spans="1:15" s="4" customFormat="1" ht="31.5" x14ac:dyDescent="0.25">
      <c r="A107" s="23">
        <v>103</v>
      </c>
      <c r="B107" s="22" t="s">
        <v>124</v>
      </c>
      <c r="C107" s="22" t="s">
        <v>20</v>
      </c>
      <c r="D107" s="25" t="s">
        <v>21</v>
      </c>
      <c r="E107" s="27">
        <v>70</v>
      </c>
      <c r="F107" s="24">
        <v>370</v>
      </c>
      <c r="G107" s="9">
        <v>360</v>
      </c>
      <c r="H107" s="9">
        <v>355</v>
      </c>
      <c r="I107" s="9"/>
      <c r="J107" s="9"/>
      <c r="K107" s="9">
        <f t="shared" si="4"/>
        <v>361.66666666666669</v>
      </c>
      <c r="L107" s="11">
        <f t="shared" si="5"/>
        <v>7.6376261582597333</v>
      </c>
      <c r="M107" s="11">
        <f t="shared" si="6"/>
        <v>2.1117860345418618</v>
      </c>
      <c r="N107" s="12">
        <v>361.67</v>
      </c>
      <c r="O107" s="12">
        <f t="shared" si="7"/>
        <v>25316.9</v>
      </c>
    </row>
    <row r="108" spans="1:15" s="4" customFormat="1" ht="31.5" x14ac:dyDescent="0.25">
      <c r="A108" s="23">
        <v>104</v>
      </c>
      <c r="B108" s="22" t="s">
        <v>125</v>
      </c>
      <c r="C108" s="22" t="s">
        <v>20</v>
      </c>
      <c r="D108" s="25" t="s">
        <v>174</v>
      </c>
      <c r="E108" s="27">
        <v>100</v>
      </c>
      <c r="F108" s="24">
        <v>152</v>
      </c>
      <c r="G108" s="9">
        <v>150</v>
      </c>
      <c r="H108" s="9">
        <v>145</v>
      </c>
      <c r="I108" s="9"/>
      <c r="J108" s="9"/>
      <c r="K108" s="9">
        <f t="shared" si="4"/>
        <v>149</v>
      </c>
      <c r="L108" s="11">
        <f t="shared" si="5"/>
        <v>3.6055512754639891</v>
      </c>
      <c r="M108" s="11">
        <f t="shared" si="6"/>
        <v>2.4198330707812006</v>
      </c>
      <c r="N108" s="12">
        <v>149</v>
      </c>
      <c r="O108" s="12">
        <f t="shared" si="7"/>
        <v>14900</v>
      </c>
    </row>
    <row r="109" spans="1:15" s="4" customFormat="1" ht="31.5" x14ac:dyDescent="0.25">
      <c r="A109" s="23">
        <v>105</v>
      </c>
      <c r="B109" s="22" t="s">
        <v>126</v>
      </c>
      <c r="C109" s="22" t="s">
        <v>20</v>
      </c>
      <c r="D109" s="25" t="s">
        <v>174</v>
      </c>
      <c r="E109" s="27">
        <v>150</v>
      </c>
      <c r="F109" s="24">
        <v>152</v>
      </c>
      <c r="G109" s="9">
        <v>150</v>
      </c>
      <c r="H109" s="9">
        <v>145</v>
      </c>
      <c r="I109" s="9"/>
      <c r="J109" s="9"/>
      <c r="K109" s="9">
        <f t="shared" si="4"/>
        <v>149</v>
      </c>
      <c r="L109" s="11">
        <f t="shared" si="5"/>
        <v>3.6055512754639891</v>
      </c>
      <c r="M109" s="11">
        <f t="shared" si="6"/>
        <v>2.4198330707812006</v>
      </c>
      <c r="N109" s="12">
        <v>149</v>
      </c>
      <c r="O109" s="12">
        <f t="shared" si="7"/>
        <v>22350</v>
      </c>
    </row>
    <row r="110" spans="1:15" s="4" customFormat="1" ht="31.5" x14ac:dyDescent="0.25">
      <c r="A110" s="23">
        <v>106</v>
      </c>
      <c r="B110" s="22" t="s">
        <v>127</v>
      </c>
      <c r="C110" s="22" t="s">
        <v>20</v>
      </c>
      <c r="D110" s="25" t="s">
        <v>174</v>
      </c>
      <c r="E110" s="27">
        <v>120</v>
      </c>
      <c r="F110" s="24">
        <v>515</v>
      </c>
      <c r="G110" s="9">
        <v>490</v>
      </c>
      <c r="H110" s="9">
        <v>485</v>
      </c>
      <c r="I110" s="9"/>
      <c r="J110" s="9"/>
      <c r="K110" s="9">
        <f t="shared" si="4"/>
        <v>496.66666666666669</v>
      </c>
      <c r="L110" s="11">
        <f t="shared" si="5"/>
        <v>16.072751268321593</v>
      </c>
      <c r="M110" s="11">
        <f t="shared" si="6"/>
        <v>3.2361244164405889</v>
      </c>
      <c r="N110" s="12">
        <v>496.67</v>
      </c>
      <c r="O110" s="12">
        <f t="shared" si="7"/>
        <v>59600.4</v>
      </c>
    </row>
    <row r="111" spans="1:15" s="4" customFormat="1" ht="63" x14ac:dyDescent="0.25">
      <c r="A111" s="23">
        <v>107</v>
      </c>
      <c r="B111" s="22" t="s">
        <v>128</v>
      </c>
      <c r="C111" s="22" t="s">
        <v>20</v>
      </c>
      <c r="D111" s="25" t="s">
        <v>174</v>
      </c>
      <c r="E111" s="27">
        <v>1500</v>
      </c>
      <c r="F111" s="24">
        <v>53.5</v>
      </c>
      <c r="G111" s="9">
        <v>55</v>
      </c>
      <c r="H111" s="9">
        <v>51</v>
      </c>
      <c r="I111" s="9"/>
      <c r="J111" s="9"/>
      <c r="K111" s="9">
        <f t="shared" si="4"/>
        <v>53.166666666666664</v>
      </c>
      <c r="L111" s="11">
        <f t="shared" si="5"/>
        <v>2.0207259421636903</v>
      </c>
      <c r="M111" s="11">
        <f t="shared" si="6"/>
        <v>3.8007384492107028</v>
      </c>
      <c r="N111" s="12">
        <v>53.17</v>
      </c>
      <c r="O111" s="12">
        <f t="shared" si="7"/>
        <v>79755</v>
      </c>
    </row>
    <row r="112" spans="1:15" s="4" customFormat="1" ht="31.5" x14ac:dyDescent="0.25">
      <c r="A112" s="23">
        <v>108</v>
      </c>
      <c r="B112" s="22" t="s">
        <v>129</v>
      </c>
      <c r="C112" s="22" t="s">
        <v>20</v>
      </c>
      <c r="D112" s="25" t="s">
        <v>174</v>
      </c>
      <c r="E112" s="27">
        <v>100</v>
      </c>
      <c r="F112" s="24">
        <v>89.2</v>
      </c>
      <c r="G112" s="9">
        <v>90</v>
      </c>
      <c r="H112" s="9">
        <v>85</v>
      </c>
      <c r="I112" s="9"/>
      <c r="J112" s="9"/>
      <c r="K112" s="9">
        <f t="shared" si="4"/>
        <v>88.066666666666663</v>
      </c>
      <c r="L112" s="11">
        <f t="shared" si="5"/>
        <v>2.6857649437978255</v>
      </c>
      <c r="M112" s="11">
        <f t="shared" si="6"/>
        <v>3.0496952427681592</v>
      </c>
      <c r="N112" s="12">
        <v>88.07</v>
      </c>
      <c r="O112" s="12">
        <f t="shared" si="7"/>
        <v>8807</v>
      </c>
    </row>
    <row r="113" spans="1:15" s="4" customFormat="1" ht="31.5" x14ac:dyDescent="0.25">
      <c r="A113" s="23">
        <v>109</v>
      </c>
      <c r="B113" s="22" t="s">
        <v>130</v>
      </c>
      <c r="C113" s="22" t="s">
        <v>20</v>
      </c>
      <c r="D113" s="25" t="s">
        <v>174</v>
      </c>
      <c r="E113" s="27">
        <v>100</v>
      </c>
      <c r="F113" s="24">
        <v>102.9</v>
      </c>
      <c r="G113" s="9">
        <v>99</v>
      </c>
      <c r="H113" s="9">
        <v>98</v>
      </c>
      <c r="I113" s="9"/>
      <c r="J113" s="9"/>
      <c r="K113" s="9">
        <f t="shared" si="4"/>
        <v>99.966666666666654</v>
      </c>
      <c r="L113" s="11">
        <f t="shared" si="5"/>
        <v>2.5890796305508545</v>
      </c>
      <c r="M113" s="11">
        <f t="shared" si="6"/>
        <v>2.5899429448658102</v>
      </c>
      <c r="N113" s="12">
        <v>99.97</v>
      </c>
      <c r="O113" s="12">
        <f t="shared" si="7"/>
        <v>9997</v>
      </c>
    </row>
    <row r="114" spans="1:15" s="4" customFormat="1" ht="31.5" x14ac:dyDescent="0.25">
      <c r="A114" s="23">
        <v>110</v>
      </c>
      <c r="B114" s="22" t="s">
        <v>131</v>
      </c>
      <c r="C114" s="22" t="s">
        <v>20</v>
      </c>
      <c r="D114" s="25" t="s">
        <v>174</v>
      </c>
      <c r="E114" s="27">
        <v>30</v>
      </c>
      <c r="F114" s="24">
        <v>131.19999999999999</v>
      </c>
      <c r="G114" s="9">
        <v>130</v>
      </c>
      <c r="H114" s="9">
        <v>125</v>
      </c>
      <c r="I114" s="9"/>
      <c r="J114" s="9"/>
      <c r="K114" s="9">
        <f t="shared" si="4"/>
        <v>128.73333333333332</v>
      </c>
      <c r="L114" s="11">
        <f t="shared" si="5"/>
        <v>3.288363321370269</v>
      </c>
      <c r="M114" s="11">
        <f t="shared" si="6"/>
        <v>2.5543992656941503</v>
      </c>
      <c r="N114" s="12">
        <v>128.72999999999999</v>
      </c>
      <c r="O114" s="12">
        <f t="shared" si="7"/>
        <v>3861.8999999999996</v>
      </c>
    </row>
    <row r="115" spans="1:15" s="4" customFormat="1" ht="47.25" x14ac:dyDescent="0.25">
      <c r="A115" s="23">
        <v>111</v>
      </c>
      <c r="B115" s="22" t="s">
        <v>132</v>
      </c>
      <c r="C115" s="22" t="s">
        <v>20</v>
      </c>
      <c r="D115" s="25" t="s">
        <v>21</v>
      </c>
      <c r="E115" s="27">
        <v>1900</v>
      </c>
      <c r="F115" s="24">
        <v>265</v>
      </c>
      <c r="G115" s="9">
        <v>255</v>
      </c>
      <c r="H115" s="9">
        <v>251</v>
      </c>
      <c r="I115" s="9"/>
      <c r="J115" s="9"/>
      <c r="K115" s="9">
        <f t="shared" si="4"/>
        <v>257</v>
      </c>
      <c r="L115" s="11">
        <f t="shared" si="5"/>
        <v>7.2111025509279782</v>
      </c>
      <c r="M115" s="11">
        <f t="shared" si="6"/>
        <v>2.805876478960303</v>
      </c>
      <c r="N115" s="12">
        <v>257</v>
      </c>
      <c r="O115" s="12">
        <f t="shared" si="7"/>
        <v>488300</v>
      </c>
    </row>
    <row r="116" spans="1:15" s="4" customFormat="1" ht="47.25" x14ac:dyDescent="0.25">
      <c r="A116" s="23">
        <v>112</v>
      </c>
      <c r="B116" s="22" t="s">
        <v>133</v>
      </c>
      <c r="C116" s="22" t="s">
        <v>20</v>
      </c>
      <c r="D116" s="25" t="s">
        <v>21</v>
      </c>
      <c r="E116" s="27">
        <v>275</v>
      </c>
      <c r="F116" s="24">
        <v>685</v>
      </c>
      <c r="G116" s="9">
        <v>655</v>
      </c>
      <c r="H116" s="9">
        <v>650</v>
      </c>
      <c r="I116" s="9"/>
      <c r="J116" s="9"/>
      <c r="K116" s="9">
        <f t="shared" si="4"/>
        <v>663.33333333333337</v>
      </c>
      <c r="L116" s="11">
        <f t="shared" si="5"/>
        <v>18.929694486000912</v>
      </c>
      <c r="M116" s="11">
        <f t="shared" si="6"/>
        <v>2.8537227868343082</v>
      </c>
      <c r="N116" s="12">
        <v>663.33</v>
      </c>
      <c r="O116" s="12">
        <f t="shared" si="7"/>
        <v>182415.75</v>
      </c>
    </row>
    <row r="117" spans="1:15" s="4" customFormat="1" ht="31.5" x14ac:dyDescent="0.25">
      <c r="A117" s="23">
        <v>113</v>
      </c>
      <c r="B117" s="22" t="s">
        <v>134</v>
      </c>
      <c r="C117" s="22" t="s">
        <v>20</v>
      </c>
      <c r="D117" s="25" t="s">
        <v>21</v>
      </c>
      <c r="E117" s="27">
        <v>900</v>
      </c>
      <c r="F117" s="24">
        <v>268.8</v>
      </c>
      <c r="G117" s="9">
        <v>260</v>
      </c>
      <c r="H117" s="9">
        <v>256</v>
      </c>
      <c r="I117" s="9"/>
      <c r="J117" s="9"/>
      <c r="K117" s="9">
        <f t="shared" si="4"/>
        <v>261.59999999999997</v>
      </c>
      <c r="L117" s="11">
        <f t="shared" si="5"/>
        <v>6.5482822174979658</v>
      </c>
      <c r="M117" s="11">
        <f t="shared" si="6"/>
        <v>2.5031659852820973</v>
      </c>
      <c r="N117" s="12">
        <v>261.60000000000002</v>
      </c>
      <c r="O117" s="12">
        <f t="shared" si="7"/>
        <v>235440.00000000003</v>
      </c>
    </row>
    <row r="118" spans="1:15" s="4" customFormat="1" ht="31.5" x14ac:dyDescent="0.25">
      <c r="A118" s="23">
        <v>114</v>
      </c>
      <c r="B118" s="22" t="s">
        <v>135</v>
      </c>
      <c r="C118" s="22" t="s">
        <v>20</v>
      </c>
      <c r="D118" s="25" t="s">
        <v>21</v>
      </c>
      <c r="E118" s="27">
        <v>500</v>
      </c>
      <c r="F118" s="24">
        <v>313.89999999999998</v>
      </c>
      <c r="G118" s="9">
        <v>300</v>
      </c>
      <c r="H118" s="9">
        <v>299</v>
      </c>
      <c r="I118" s="9"/>
      <c r="J118" s="9"/>
      <c r="K118" s="9">
        <f t="shared" si="4"/>
        <v>304.3</v>
      </c>
      <c r="L118" s="11">
        <f t="shared" si="5"/>
        <v>8.3288654689579289</v>
      </c>
      <c r="M118" s="11">
        <f t="shared" si="6"/>
        <v>2.7370573345244589</v>
      </c>
      <c r="N118" s="12">
        <v>304.3</v>
      </c>
      <c r="O118" s="12">
        <f t="shared" si="7"/>
        <v>152150</v>
      </c>
    </row>
    <row r="119" spans="1:15" s="4" customFormat="1" ht="47.25" x14ac:dyDescent="0.25">
      <c r="A119" s="23">
        <v>115</v>
      </c>
      <c r="B119" s="22" t="s">
        <v>136</v>
      </c>
      <c r="C119" s="22" t="s">
        <v>20</v>
      </c>
      <c r="D119" s="25" t="s">
        <v>21</v>
      </c>
      <c r="E119" s="27">
        <v>300</v>
      </c>
      <c r="F119" s="24">
        <v>286.60000000000002</v>
      </c>
      <c r="G119" s="9">
        <v>275</v>
      </c>
      <c r="H119" s="9">
        <v>273</v>
      </c>
      <c r="I119" s="9"/>
      <c r="J119" s="9"/>
      <c r="K119" s="9">
        <f t="shared" si="4"/>
        <v>278.2</v>
      </c>
      <c r="L119" s="11">
        <f t="shared" si="5"/>
        <v>7.34302390027434</v>
      </c>
      <c r="M119" s="11">
        <f t="shared" si="6"/>
        <v>2.6394765996672684</v>
      </c>
      <c r="N119" s="12">
        <v>278.2</v>
      </c>
      <c r="O119" s="12">
        <f t="shared" si="7"/>
        <v>83460</v>
      </c>
    </row>
    <row r="120" spans="1:15" s="4" customFormat="1" ht="31.5" x14ac:dyDescent="0.25">
      <c r="A120" s="23">
        <v>116</v>
      </c>
      <c r="B120" s="22" t="s">
        <v>137</v>
      </c>
      <c r="C120" s="22" t="s">
        <v>20</v>
      </c>
      <c r="D120" s="25" t="s">
        <v>21</v>
      </c>
      <c r="E120" s="27">
        <v>600</v>
      </c>
      <c r="F120" s="24">
        <v>316</v>
      </c>
      <c r="G120" s="9">
        <v>305</v>
      </c>
      <c r="H120" s="9">
        <v>301</v>
      </c>
      <c r="I120" s="9"/>
      <c r="J120" s="9"/>
      <c r="K120" s="9">
        <f t="shared" si="4"/>
        <v>307.33333333333331</v>
      </c>
      <c r="L120" s="11">
        <f t="shared" si="5"/>
        <v>7.7674534651540288</v>
      </c>
      <c r="M120" s="11">
        <f t="shared" si="6"/>
        <v>2.5273709756466469</v>
      </c>
      <c r="N120" s="12">
        <v>307.33</v>
      </c>
      <c r="O120" s="12">
        <f t="shared" si="7"/>
        <v>184398</v>
      </c>
    </row>
    <row r="121" spans="1:15" s="4" customFormat="1" ht="31.5" x14ac:dyDescent="0.25">
      <c r="A121" s="23">
        <v>117</v>
      </c>
      <c r="B121" s="22" t="s">
        <v>138</v>
      </c>
      <c r="C121" s="22" t="s">
        <v>20</v>
      </c>
      <c r="D121" s="25" t="s">
        <v>21</v>
      </c>
      <c r="E121" s="27">
        <v>570</v>
      </c>
      <c r="F121" s="24">
        <v>379</v>
      </c>
      <c r="G121" s="9">
        <v>365</v>
      </c>
      <c r="H121" s="9">
        <v>361</v>
      </c>
      <c r="I121" s="9"/>
      <c r="J121" s="9"/>
      <c r="K121" s="9">
        <f t="shared" si="4"/>
        <v>368.33333333333331</v>
      </c>
      <c r="L121" s="11">
        <f t="shared" si="5"/>
        <v>9.4516312525052175</v>
      </c>
      <c r="M121" s="11">
        <f t="shared" si="6"/>
        <v>2.5660537337118239</v>
      </c>
      <c r="N121" s="12">
        <v>368.33</v>
      </c>
      <c r="O121" s="12">
        <f t="shared" si="7"/>
        <v>209948.09999999998</v>
      </c>
    </row>
    <row r="122" spans="1:15" s="4" customFormat="1" ht="31.5" x14ac:dyDescent="0.25">
      <c r="A122" s="23">
        <v>118</v>
      </c>
      <c r="B122" s="22" t="s">
        <v>139</v>
      </c>
      <c r="C122" s="22" t="s">
        <v>20</v>
      </c>
      <c r="D122" s="25" t="s">
        <v>21</v>
      </c>
      <c r="E122" s="27">
        <v>600</v>
      </c>
      <c r="F122" s="24">
        <v>620</v>
      </c>
      <c r="G122" s="9">
        <v>615</v>
      </c>
      <c r="H122" s="9">
        <v>610</v>
      </c>
      <c r="I122" s="9"/>
      <c r="J122" s="9"/>
      <c r="K122" s="9">
        <f t="shared" si="4"/>
        <v>615</v>
      </c>
      <c r="L122" s="11">
        <f t="shared" si="5"/>
        <v>5</v>
      </c>
      <c r="M122" s="11">
        <f t="shared" si="6"/>
        <v>0.81300813008130091</v>
      </c>
      <c r="N122" s="12">
        <v>615</v>
      </c>
      <c r="O122" s="12">
        <f t="shared" si="7"/>
        <v>369000</v>
      </c>
    </row>
    <row r="123" spans="1:15" s="4" customFormat="1" ht="31.5" x14ac:dyDescent="0.25">
      <c r="A123" s="23">
        <v>119</v>
      </c>
      <c r="B123" s="22" t="s">
        <v>140</v>
      </c>
      <c r="C123" s="22" t="s">
        <v>20</v>
      </c>
      <c r="D123" s="25" t="s">
        <v>21</v>
      </c>
      <c r="E123" s="27">
        <v>410</v>
      </c>
      <c r="F123" s="24">
        <v>196.3</v>
      </c>
      <c r="G123" s="9">
        <v>190</v>
      </c>
      <c r="H123" s="9">
        <v>187</v>
      </c>
      <c r="I123" s="9"/>
      <c r="J123" s="9"/>
      <c r="K123" s="9">
        <f t="shared" si="4"/>
        <v>191.1</v>
      </c>
      <c r="L123" s="11">
        <f t="shared" si="5"/>
        <v>4.7465777145223331</v>
      </c>
      <c r="M123" s="11">
        <f t="shared" si="6"/>
        <v>2.4838187935752662</v>
      </c>
      <c r="N123" s="12">
        <v>191.1</v>
      </c>
      <c r="O123" s="12">
        <f t="shared" si="7"/>
        <v>78351</v>
      </c>
    </row>
    <row r="124" spans="1:15" s="4" customFormat="1" ht="31.5" x14ac:dyDescent="0.25">
      <c r="A124" s="23">
        <v>120</v>
      </c>
      <c r="B124" s="22" t="s">
        <v>141</v>
      </c>
      <c r="C124" s="22" t="s">
        <v>20</v>
      </c>
      <c r="D124" s="25" t="s">
        <v>21</v>
      </c>
      <c r="E124" s="27">
        <v>120</v>
      </c>
      <c r="F124" s="24">
        <v>577.5</v>
      </c>
      <c r="G124" s="9">
        <v>555</v>
      </c>
      <c r="H124" s="9">
        <v>550</v>
      </c>
      <c r="I124" s="9"/>
      <c r="J124" s="9"/>
      <c r="K124" s="9">
        <f t="shared" si="4"/>
        <v>560.83333333333337</v>
      </c>
      <c r="L124" s="11">
        <f t="shared" si="5"/>
        <v>14.648663192705788</v>
      </c>
      <c r="M124" s="11">
        <f t="shared" si="6"/>
        <v>2.6119458887439739</v>
      </c>
      <c r="N124" s="12">
        <v>560.83000000000004</v>
      </c>
      <c r="O124" s="12">
        <f t="shared" si="7"/>
        <v>67299.600000000006</v>
      </c>
    </row>
    <row r="125" spans="1:15" s="4" customFormat="1" ht="47.25" x14ac:dyDescent="0.25">
      <c r="A125" s="23">
        <v>121</v>
      </c>
      <c r="B125" s="22" t="s">
        <v>142</v>
      </c>
      <c r="C125" s="22" t="s">
        <v>20</v>
      </c>
      <c r="D125" s="25" t="s">
        <v>21</v>
      </c>
      <c r="E125" s="27">
        <v>1600</v>
      </c>
      <c r="F125" s="24">
        <v>752</v>
      </c>
      <c r="G125" s="9">
        <v>718</v>
      </c>
      <c r="H125" s="9">
        <v>717</v>
      </c>
      <c r="I125" s="9"/>
      <c r="J125" s="9"/>
      <c r="K125" s="9">
        <f t="shared" si="4"/>
        <v>729</v>
      </c>
      <c r="L125" s="11">
        <f t="shared" si="5"/>
        <v>19.924858845171276</v>
      </c>
      <c r="M125" s="11">
        <f t="shared" si="6"/>
        <v>2.7331767963197908</v>
      </c>
      <c r="N125" s="12">
        <v>729</v>
      </c>
      <c r="O125" s="12">
        <f t="shared" si="7"/>
        <v>1166400</v>
      </c>
    </row>
    <row r="126" spans="1:15" s="4" customFormat="1" ht="31.5" x14ac:dyDescent="0.25">
      <c r="A126" s="23">
        <v>122</v>
      </c>
      <c r="B126" s="22" t="s">
        <v>143</v>
      </c>
      <c r="C126" s="22" t="s">
        <v>20</v>
      </c>
      <c r="D126" s="25" t="s">
        <v>21</v>
      </c>
      <c r="E126" s="27">
        <v>1200</v>
      </c>
      <c r="F126" s="24">
        <v>567</v>
      </c>
      <c r="G126" s="9">
        <v>545</v>
      </c>
      <c r="H126" s="9">
        <v>540</v>
      </c>
      <c r="I126" s="9"/>
      <c r="J126" s="9"/>
      <c r="K126" s="9">
        <f t="shared" si="4"/>
        <v>550.66666666666663</v>
      </c>
      <c r="L126" s="11">
        <f t="shared" si="5"/>
        <v>14.364307617610162</v>
      </c>
      <c r="M126" s="11">
        <f t="shared" si="6"/>
        <v>2.6085304390333226</v>
      </c>
      <c r="N126" s="12">
        <v>550.66999999999996</v>
      </c>
      <c r="O126" s="12">
        <f t="shared" si="7"/>
        <v>660804</v>
      </c>
    </row>
    <row r="127" spans="1:15" s="4" customFormat="1" ht="31.5" x14ac:dyDescent="0.25">
      <c r="A127" s="23">
        <v>123</v>
      </c>
      <c r="B127" s="22" t="s">
        <v>144</v>
      </c>
      <c r="C127" s="22" t="s">
        <v>20</v>
      </c>
      <c r="D127" s="25" t="s">
        <v>21</v>
      </c>
      <c r="E127" s="27">
        <v>340</v>
      </c>
      <c r="F127" s="24">
        <v>426</v>
      </c>
      <c r="G127" s="9">
        <v>410</v>
      </c>
      <c r="H127" s="9">
        <v>406</v>
      </c>
      <c r="I127" s="9"/>
      <c r="J127" s="9"/>
      <c r="K127" s="9">
        <f t="shared" si="4"/>
        <v>414</v>
      </c>
      <c r="L127" s="11">
        <f t="shared" si="5"/>
        <v>10.583005244258363</v>
      </c>
      <c r="M127" s="11">
        <f t="shared" si="6"/>
        <v>2.5562814599657884</v>
      </c>
      <c r="N127" s="12">
        <v>414</v>
      </c>
      <c r="O127" s="12">
        <f t="shared" si="7"/>
        <v>140760</v>
      </c>
    </row>
    <row r="128" spans="1:15" s="4" customFormat="1" ht="47.25" x14ac:dyDescent="0.25">
      <c r="A128" s="23">
        <v>124</v>
      </c>
      <c r="B128" s="22" t="s">
        <v>145</v>
      </c>
      <c r="C128" s="22" t="s">
        <v>20</v>
      </c>
      <c r="D128" s="25" t="s">
        <v>21</v>
      </c>
      <c r="E128" s="27">
        <v>1100</v>
      </c>
      <c r="F128" s="24">
        <v>510.3</v>
      </c>
      <c r="G128" s="9">
        <v>487</v>
      </c>
      <c r="H128" s="9">
        <v>486</v>
      </c>
      <c r="I128" s="9"/>
      <c r="J128" s="9"/>
      <c r="K128" s="9">
        <f t="shared" si="4"/>
        <v>494.43333333333334</v>
      </c>
      <c r="L128" s="11">
        <f t="shared" si="5"/>
        <v>13.750030302996917</v>
      </c>
      <c r="M128" s="11">
        <f t="shared" si="6"/>
        <v>2.7809674987521573</v>
      </c>
      <c r="N128" s="12">
        <v>494.43</v>
      </c>
      <c r="O128" s="12">
        <f t="shared" si="7"/>
        <v>543873</v>
      </c>
    </row>
    <row r="129" spans="1:15" s="4" customFormat="1" ht="31.5" x14ac:dyDescent="0.25">
      <c r="A129" s="23">
        <v>125</v>
      </c>
      <c r="B129" s="22" t="s">
        <v>146</v>
      </c>
      <c r="C129" s="22" t="s">
        <v>20</v>
      </c>
      <c r="D129" s="25" t="s">
        <v>21</v>
      </c>
      <c r="E129" s="27">
        <v>460</v>
      </c>
      <c r="F129" s="24">
        <v>466.2</v>
      </c>
      <c r="G129" s="9">
        <v>445</v>
      </c>
      <c r="H129" s="9">
        <v>444</v>
      </c>
      <c r="I129" s="9"/>
      <c r="J129" s="9"/>
      <c r="K129" s="9">
        <f t="shared" si="4"/>
        <v>451.73333333333335</v>
      </c>
      <c r="L129" s="11">
        <f t="shared" si="5"/>
        <v>12.538474123007678</v>
      </c>
      <c r="M129" s="11">
        <f t="shared" si="6"/>
        <v>2.7756362432868236</v>
      </c>
      <c r="N129" s="12">
        <v>451.73</v>
      </c>
      <c r="O129" s="12">
        <f t="shared" si="7"/>
        <v>207795.80000000002</v>
      </c>
    </row>
    <row r="130" spans="1:15" s="4" customFormat="1" ht="47.25" x14ac:dyDescent="0.25">
      <c r="A130" s="23">
        <v>126</v>
      </c>
      <c r="B130" s="22" t="s">
        <v>147</v>
      </c>
      <c r="C130" s="22" t="s">
        <v>20</v>
      </c>
      <c r="D130" s="25" t="s">
        <v>21</v>
      </c>
      <c r="E130" s="27">
        <v>300</v>
      </c>
      <c r="F130" s="24">
        <v>724.5</v>
      </c>
      <c r="G130" s="9">
        <v>691</v>
      </c>
      <c r="H130" s="9">
        <v>690</v>
      </c>
      <c r="I130" s="9"/>
      <c r="J130" s="9"/>
      <c r="K130" s="9">
        <f t="shared" si="4"/>
        <v>701.83333333333337</v>
      </c>
      <c r="L130" s="11">
        <f t="shared" si="5"/>
        <v>19.636275953788523</v>
      </c>
      <c r="M130" s="11">
        <f t="shared" si="6"/>
        <v>2.7978545647763271</v>
      </c>
      <c r="N130" s="12">
        <v>701.83</v>
      </c>
      <c r="O130" s="12">
        <f t="shared" si="7"/>
        <v>210549</v>
      </c>
    </row>
    <row r="131" spans="1:15" s="4" customFormat="1" ht="78.75" x14ac:dyDescent="0.25">
      <c r="A131" s="23">
        <v>127</v>
      </c>
      <c r="B131" s="22" t="s">
        <v>148</v>
      </c>
      <c r="C131" s="22" t="s">
        <v>20</v>
      </c>
      <c r="D131" s="25" t="s">
        <v>21</v>
      </c>
      <c r="E131" s="27">
        <v>600</v>
      </c>
      <c r="F131" s="24">
        <v>409.5</v>
      </c>
      <c r="G131" s="9">
        <v>400</v>
      </c>
      <c r="H131" s="9">
        <v>390</v>
      </c>
      <c r="I131" s="9"/>
      <c r="J131" s="9"/>
      <c r="K131" s="9">
        <f t="shared" si="4"/>
        <v>399.83333333333331</v>
      </c>
      <c r="L131" s="11">
        <f t="shared" si="5"/>
        <v>9.7510683175400494</v>
      </c>
      <c r="M131" s="11">
        <f t="shared" si="6"/>
        <v>2.4387832390679574</v>
      </c>
      <c r="N131" s="12">
        <v>399.83</v>
      </c>
      <c r="O131" s="12">
        <f t="shared" si="7"/>
        <v>239898</v>
      </c>
    </row>
    <row r="132" spans="1:15" s="4" customFormat="1" ht="31.5" x14ac:dyDescent="0.25">
      <c r="A132" s="23">
        <v>128</v>
      </c>
      <c r="B132" s="22" t="s">
        <v>149</v>
      </c>
      <c r="C132" s="22" t="s">
        <v>20</v>
      </c>
      <c r="D132" s="25" t="s">
        <v>174</v>
      </c>
      <c r="E132" s="27">
        <v>900</v>
      </c>
      <c r="F132" s="24">
        <v>194</v>
      </c>
      <c r="G132" s="9">
        <v>179</v>
      </c>
      <c r="H132" s="9">
        <v>178</v>
      </c>
      <c r="I132" s="9"/>
      <c r="J132" s="9"/>
      <c r="K132" s="9">
        <f t="shared" si="4"/>
        <v>183.66666666666666</v>
      </c>
      <c r="L132" s="11">
        <f t="shared" si="5"/>
        <v>8.9628864398325021</v>
      </c>
      <c r="M132" s="11">
        <f t="shared" si="6"/>
        <v>4.8799744681483679</v>
      </c>
      <c r="N132" s="12">
        <v>183.67</v>
      </c>
      <c r="O132" s="12">
        <f t="shared" si="7"/>
        <v>165303</v>
      </c>
    </row>
    <row r="133" spans="1:15" s="4" customFormat="1" ht="63" x14ac:dyDescent="0.25">
      <c r="A133" s="23">
        <v>129</v>
      </c>
      <c r="B133" s="22" t="s">
        <v>150</v>
      </c>
      <c r="C133" s="22" t="s">
        <v>20</v>
      </c>
      <c r="D133" s="25" t="s">
        <v>174</v>
      </c>
      <c r="E133" s="27">
        <v>650</v>
      </c>
      <c r="F133" s="24">
        <v>68.5</v>
      </c>
      <c r="G133" s="9">
        <v>65</v>
      </c>
      <c r="H133" s="9">
        <v>63</v>
      </c>
      <c r="I133" s="9"/>
      <c r="J133" s="9"/>
      <c r="K133" s="9">
        <f t="shared" ref="K133:K156" si="8">AVERAGE(F133:H133)</f>
        <v>65.5</v>
      </c>
      <c r="L133" s="11">
        <f t="shared" ref="L133:L156" si="9">SQRT(((SUM((POWER(H133-K133,2)),(POWER(G133-K133,2)),(POWER(F133-K133,2)))/(COLUMNS(F133:H133)-1))))</f>
        <v>2.7838821814150108</v>
      </c>
      <c r="M133" s="11">
        <f t="shared" ref="M133:M156" si="10">L133/K133*100</f>
        <v>4.2502018036870393</v>
      </c>
      <c r="N133" s="12">
        <v>65.5</v>
      </c>
      <c r="O133" s="12">
        <f t="shared" ref="O133:O156" si="11">N133*E133</f>
        <v>42575</v>
      </c>
    </row>
    <row r="134" spans="1:15" s="4" customFormat="1" ht="31.5" x14ac:dyDescent="0.25">
      <c r="A134" s="23">
        <v>130</v>
      </c>
      <c r="B134" s="22" t="s">
        <v>151</v>
      </c>
      <c r="C134" s="22" t="s">
        <v>20</v>
      </c>
      <c r="D134" s="25" t="s">
        <v>174</v>
      </c>
      <c r="E134" s="27">
        <v>1250</v>
      </c>
      <c r="F134" s="24">
        <v>102.9</v>
      </c>
      <c r="G134" s="9">
        <v>99</v>
      </c>
      <c r="H134" s="9">
        <v>98</v>
      </c>
      <c r="I134" s="9"/>
      <c r="J134" s="9"/>
      <c r="K134" s="9">
        <f t="shared" si="8"/>
        <v>99.966666666666654</v>
      </c>
      <c r="L134" s="11">
        <f t="shared" si="9"/>
        <v>2.5890796305508545</v>
      </c>
      <c r="M134" s="11">
        <f t="shared" si="10"/>
        <v>2.5899429448658102</v>
      </c>
      <c r="N134" s="12">
        <v>99.97</v>
      </c>
      <c r="O134" s="12">
        <f t="shared" si="11"/>
        <v>124962.5</v>
      </c>
    </row>
    <row r="135" spans="1:15" s="4" customFormat="1" ht="31.5" x14ac:dyDescent="0.25">
      <c r="A135" s="23">
        <v>131</v>
      </c>
      <c r="B135" s="22" t="s">
        <v>152</v>
      </c>
      <c r="C135" s="22" t="s">
        <v>20</v>
      </c>
      <c r="D135" s="25" t="s">
        <v>21</v>
      </c>
      <c r="E135" s="27">
        <v>550</v>
      </c>
      <c r="F135" s="24">
        <v>429.4</v>
      </c>
      <c r="G135" s="9">
        <v>410</v>
      </c>
      <c r="H135" s="9">
        <v>409</v>
      </c>
      <c r="I135" s="9"/>
      <c r="J135" s="9"/>
      <c r="K135" s="9">
        <f t="shared" si="8"/>
        <v>416.13333333333338</v>
      </c>
      <c r="L135" s="11">
        <f t="shared" si="9"/>
        <v>11.500144926623012</v>
      </c>
      <c r="M135" s="11">
        <f t="shared" si="10"/>
        <v>2.7635721547475995</v>
      </c>
      <c r="N135" s="12">
        <v>416.13</v>
      </c>
      <c r="O135" s="12">
        <f t="shared" si="11"/>
        <v>228871.5</v>
      </c>
    </row>
    <row r="136" spans="1:15" s="4" customFormat="1" ht="31.5" x14ac:dyDescent="0.25">
      <c r="A136" s="23">
        <v>132</v>
      </c>
      <c r="B136" s="22" t="s">
        <v>153</v>
      </c>
      <c r="C136" s="22" t="s">
        <v>20</v>
      </c>
      <c r="D136" s="25" t="s">
        <v>21</v>
      </c>
      <c r="E136" s="27">
        <v>70</v>
      </c>
      <c r="F136" s="24">
        <v>231</v>
      </c>
      <c r="G136" s="9">
        <v>225</v>
      </c>
      <c r="H136" s="9">
        <v>220</v>
      </c>
      <c r="I136" s="9"/>
      <c r="J136" s="9"/>
      <c r="K136" s="9">
        <f t="shared" si="8"/>
        <v>225.33333333333334</v>
      </c>
      <c r="L136" s="11">
        <f t="shared" si="9"/>
        <v>5.5075705472861021</v>
      </c>
      <c r="M136" s="11">
        <f t="shared" si="10"/>
        <v>2.4441881127009331</v>
      </c>
      <c r="N136" s="12">
        <v>225.33</v>
      </c>
      <c r="O136" s="12">
        <f t="shared" si="11"/>
        <v>15773.1</v>
      </c>
    </row>
    <row r="137" spans="1:15" s="4" customFormat="1" ht="31.5" x14ac:dyDescent="0.25">
      <c r="A137" s="23">
        <v>133</v>
      </c>
      <c r="B137" s="22" t="s">
        <v>154</v>
      </c>
      <c r="C137" s="22" t="s">
        <v>20</v>
      </c>
      <c r="D137" s="25" t="s">
        <v>21</v>
      </c>
      <c r="E137" s="27">
        <v>1000</v>
      </c>
      <c r="F137" s="24">
        <v>49.3</v>
      </c>
      <c r="G137" s="9">
        <v>48</v>
      </c>
      <c r="H137" s="9">
        <v>47</v>
      </c>
      <c r="I137" s="9"/>
      <c r="J137" s="9"/>
      <c r="K137" s="9">
        <f t="shared" si="8"/>
        <v>48.1</v>
      </c>
      <c r="L137" s="11">
        <f t="shared" si="9"/>
        <v>1.1532562594670781</v>
      </c>
      <c r="M137" s="11">
        <f t="shared" si="10"/>
        <v>2.3976221610542163</v>
      </c>
      <c r="N137" s="12">
        <v>48.1</v>
      </c>
      <c r="O137" s="12">
        <f t="shared" si="11"/>
        <v>48100</v>
      </c>
    </row>
    <row r="138" spans="1:15" s="4" customFormat="1" ht="31.5" x14ac:dyDescent="0.25">
      <c r="A138" s="23">
        <v>134</v>
      </c>
      <c r="B138" s="22" t="s">
        <v>155</v>
      </c>
      <c r="C138" s="22" t="s">
        <v>20</v>
      </c>
      <c r="D138" s="25" t="s">
        <v>21</v>
      </c>
      <c r="E138" s="27">
        <v>1400</v>
      </c>
      <c r="F138" s="24">
        <v>51.4</v>
      </c>
      <c r="G138" s="9">
        <v>50</v>
      </c>
      <c r="H138" s="9">
        <v>49</v>
      </c>
      <c r="I138" s="9"/>
      <c r="J138" s="9"/>
      <c r="K138" s="9">
        <f t="shared" si="8"/>
        <v>50.133333333333333</v>
      </c>
      <c r="L138" s="11">
        <f t="shared" si="9"/>
        <v>1.2055427546683408</v>
      </c>
      <c r="M138" s="11">
        <f t="shared" si="10"/>
        <v>2.4046730478756797</v>
      </c>
      <c r="N138" s="12">
        <v>50.13</v>
      </c>
      <c r="O138" s="12">
        <f t="shared" si="11"/>
        <v>70182</v>
      </c>
    </row>
    <row r="139" spans="1:15" s="4" customFormat="1" ht="31.5" x14ac:dyDescent="0.25">
      <c r="A139" s="23">
        <v>135</v>
      </c>
      <c r="B139" s="22" t="s">
        <v>156</v>
      </c>
      <c r="C139" s="22" t="s">
        <v>20</v>
      </c>
      <c r="D139" s="25" t="s">
        <v>21</v>
      </c>
      <c r="E139" s="27">
        <v>800</v>
      </c>
      <c r="F139" s="24">
        <v>68.2</v>
      </c>
      <c r="G139" s="9">
        <v>66</v>
      </c>
      <c r="H139" s="9">
        <v>65</v>
      </c>
      <c r="I139" s="9"/>
      <c r="J139" s="9"/>
      <c r="K139" s="9">
        <f t="shared" si="8"/>
        <v>66.399999999999991</v>
      </c>
      <c r="L139" s="11">
        <f t="shared" si="9"/>
        <v>1.6370705543744914</v>
      </c>
      <c r="M139" s="11">
        <f t="shared" si="10"/>
        <v>2.4654677023712224</v>
      </c>
      <c r="N139" s="12">
        <v>66.400000000000006</v>
      </c>
      <c r="O139" s="12">
        <f t="shared" si="11"/>
        <v>53120.000000000007</v>
      </c>
    </row>
    <row r="140" spans="1:15" s="4" customFormat="1" ht="31.5" x14ac:dyDescent="0.25">
      <c r="A140" s="23">
        <v>136</v>
      </c>
      <c r="B140" s="22" t="s">
        <v>157</v>
      </c>
      <c r="C140" s="22" t="s">
        <v>20</v>
      </c>
      <c r="D140" s="25" t="s">
        <v>21</v>
      </c>
      <c r="E140" s="27">
        <v>500</v>
      </c>
      <c r="F140" s="24">
        <v>72.400000000000006</v>
      </c>
      <c r="G140" s="9">
        <v>70</v>
      </c>
      <c r="H140" s="9">
        <v>69</v>
      </c>
      <c r="I140" s="9"/>
      <c r="J140" s="9"/>
      <c r="K140" s="9">
        <f t="shared" si="8"/>
        <v>70.466666666666669</v>
      </c>
      <c r="L140" s="11">
        <f t="shared" si="9"/>
        <v>1.7473789896108241</v>
      </c>
      <c r="M140" s="11">
        <f t="shared" si="10"/>
        <v>2.4797242047457297</v>
      </c>
      <c r="N140" s="12">
        <v>70.47</v>
      </c>
      <c r="O140" s="12">
        <f t="shared" si="11"/>
        <v>35235</v>
      </c>
    </row>
    <row r="141" spans="1:15" s="4" customFormat="1" ht="31.5" x14ac:dyDescent="0.25">
      <c r="A141" s="23">
        <v>137</v>
      </c>
      <c r="B141" s="22" t="s">
        <v>158</v>
      </c>
      <c r="C141" s="22" t="s">
        <v>20</v>
      </c>
      <c r="D141" s="25" t="s">
        <v>21</v>
      </c>
      <c r="E141" s="27">
        <v>250</v>
      </c>
      <c r="F141" s="24">
        <v>253</v>
      </c>
      <c r="G141" s="9">
        <v>245</v>
      </c>
      <c r="H141" s="9">
        <v>241</v>
      </c>
      <c r="I141" s="9"/>
      <c r="J141" s="9"/>
      <c r="K141" s="9">
        <f t="shared" si="8"/>
        <v>246.33333333333334</v>
      </c>
      <c r="L141" s="11">
        <f t="shared" si="9"/>
        <v>6.1101009266077861</v>
      </c>
      <c r="M141" s="11">
        <f t="shared" si="10"/>
        <v>2.4804198619517397</v>
      </c>
      <c r="N141" s="12">
        <v>246.33</v>
      </c>
      <c r="O141" s="12">
        <f t="shared" si="11"/>
        <v>61582.5</v>
      </c>
    </row>
    <row r="142" spans="1:15" s="4" customFormat="1" ht="31.5" x14ac:dyDescent="0.25">
      <c r="A142" s="23">
        <v>138</v>
      </c>
      <c r="B142" s="22" t="s">
        <v>159</v>
      </c>
      <c r="C142" s="22" t="s">
        <v>20</v>
      </c>
      <c r="D142" s="25" t="s">
        <v>21</v>
      </c>
      <c r="E142" s="27">
        <v>450</v>
      </c>
      <c r="F142" s="24">
        <v>168</v>
      </c>
      <c r="G142" s="9">
        <v>165</v>
      </c>
      <c r="H142" s="9">
        <v>160</v>
      </c>
      <c r="I142" s="9"/>
      <c r="J142" s="9"/>
      <c r="K142" s="9">
        <f t="shared" si="8"/>
        <v>164.33333333333334</v>
      </c>
      <c r="L142" s="11">
        <f t="shared" si="9"/>
        <v>4.0414518843273806</v>
      </c>
      <c r="M142" s="11">
        <f t="shared" si="10"/>
        <v>2.4593013494892779</v>
      </c>
      <c r="N142" s="12">
        <v>164.33</v>
      </c>
      <c r="O142" s="12">
        <f t="shared" si="11"/>
        <v>73948.5</v>
      </c>
    </row>
    <row r="143" spans="1:15" s="4" customFormat="1" ht="31.5" x14ac:dyDescent="0.25">
      <c r="A143" s="23">
        <v>139</v>
      </c>
      <c r="B143" s="22" t="s">
        <v>160</v>
      </c>
      <c r="C143" s="22" t="s">
        <v>20</v>
      </c>
      <c r="D143" s="25" t="s">
        <v>21</v>
      </c>
      <c r="E143" s="27">
        <v>450</v>
      </c>
      <c r="F143" s="24">
        <v>174</v>
      </c>
      <c r="G143" s="9">
        <v>165</v>
      </c>
      <c r="H143" s="9">
        <v>163</v>
      </c>
      <c r="I143" s="9"/>
      <c r="J143" s="9"/>
      <c r="K143" s="9">
        <f t="shared" si="8"/>
        <v>167.33333333333334</v>
      </c>
      <c r="L143" s="11">
        <f t="shared" si="9"/>
        <v>5.8594652770823146</v>
      </c>
      <c r="M143" s="11">
        <f t="shared" si="10"/>
        <v>3.5016724763440124</v>
      </c>
      <c r="N143" s="12">
        <v>167.33</v>
      </c>
      <c r="O143" s="12">
        <f t="shared" si="11"/>
        <v>75298.5</v>
      </c>
    </row>
    <row r="144" spans="1:15" s="4" customFormat="1" ht="31.5" x14ac:dyDescent="0.25">
      <c r="A144" s="23">
        <v>140</v>
      </c>
      <c r="B144" s="22" t="s">
        <v>161</v>
      </c>
      <c r="C144" s="22" t="s">
        <v>20</v>
      </c>
      <c r="D144" s="25" t="s">
        <v>21</v>
      </c>
      <c r="E144" s="27">
        <v>310</v>
      </c>
      <c r="F144" s="24">
        <v>160</v>
      </c>
      <c r="G144" s="9">
        <v>145</v>
      </c>
      <c r="H144" s="9">
        <v>142</v>
      </c>
      <c r="I144" s="9"/>
      <c r="J144" s="9"/>
      <c r="K144" s="9">
        <f t="shared" si="8"/>
        <v>149</v>
      </c>
      <c r="L144" s="11">
        <f t="shared" si="9"/>
        <v>9.6436507609929549</v>
      </c>
      <c r="M144" s="11">
        <f t="shared" si="10"/>
        <v>6.4722488328811778</v>
      </c>
      <c r="N144" s="12">
        <v>149</v>
      </c>
      <c r="O144" s="12">
        <f t="shared" si="11"/>
        <v>46190</v>
      </c>
    </row>
    <row r="145" spans="1:15" s="4" customFormat="1" ht="31.5" x14ac:dyDescent="0.25">
      <c r="A145" s="23">
        <v>141</v>
      </c>
      <c r="B145" s="22" t="s">
        <v>162</v>
      </c>
      <c r="C145" s="22" t="s">
        <v>20</v>
      </c>
      <c r="D145" s="25" t="s">
        <v>21</v>
      </c>
      <c r="E145" s="27">
        <v>320</v>
      </c>
      <c r="F145" s="24">
        <v>252</v>
      </c>
      <c r="G145" s="9">
        <v>235</v>
      </c>
      <c r="H145" s="9">
        <v>240</v>
      </c>
      <c r="I145" s="9"/>
      <c r="J145" s="9"/>
      <c r="K145" s="9">
        <f t="shared" si="8"/>
        <v>242.33333333333334</v>
      </c>
      <c r="L145" s="11">
        <f t="shared" si="9"/>
        <v>8.736894948054104</v>
      </c>
      <c r="M145" s="11">
        <f t="shared" si="10"/>
        <v>3.6053211615078831</v>
      </c>
      <c r="N145" s="12">
        <v>242.33</v>
      </c>
      <c r="O145" s="12">
        <f t="shared" si="11"/>
        <v>77545.600000000006</v>
      </c>
    </row>
    <row r="146" spans="1:15" s="4" customFormat="1" ht="31.5" x14ac:dyDescent="0.25">
      <c r="A146" s="23">
        <v>142</v>
      </c>
      <c r="B146" s="22" t="s">
        <v>163</v>
      </c>
      <c r="C146" s="22" t="s">
        <v>20</v>
      </c>
      <c r="D146" s="25" t="s">
        <v>21</v>
      </c>
      <c r="E146" s="27">
        <v>80</v>
      </c>
      <c r="F146" s="24">
        <v>470</v>
      </c>
      <c r="G146" s="9">
        <v>440</v>
      </c>
      <c r="H146" s="9">
        <v>445</v>
      </c>
      <c r="I146" s="9"/>
      <c r="J146" s="9"/>
      <c r="K146" s="9">
        <f t="shared" si="8"/>
        <v>451.66666666666669</v>
      </c>
      <c r="L146" s="11">
        <f t="shared" si="9"/>
        <v>16.072751268321593</v>
      </c>
      <c r="M146" s="11">
        <f t="shared" si="10"/>
        <v>3.5585427162335628</v>
      </c>
      <c r="N146" s="12">
        <v>451.67</v>
      </c>
      <c r="O146" s="12">
        <f t="shared" si="11"/>
        <v>36133.599999999999</v>
      </c>
    </row>
    <row r="147" spans="1:15" s="4" customFormat="1" ht="31.5" x14ac:dyDescent="0.25">
      <c r="A147" s="23">
        <v>143</v>
      </c>
      <c r="B147" s="22" t="s">
        <v>164</v>
      </c>
      <c r="C147" s="22" t="s">
        <v>20</v>
      </c>
      <c r="D147" s="25" t="s">
        <v>21</v>
      </c>
      <c r="E147" s="27">
        <v>640</v>
      </c>
      <c r="F147" s="24">
        <v>195</v>
      </c>
      <c r="G147" s="9">
        <v>170</v>
      </c>
      <c r="H147" s="9">
        <v>165</v>
      </c>
      <c r="I147" s="9"/>
      <c r="J147" s="9"/>
      <c r="K147" s="9">
        <f t="shared" si="8"/>
        <v>176.66666666666666</v>
      </c>
      <c r="L147" s="11">
        <f t="shared" si="9"/>
        <v>16.072751268321593</v>
      </c>
      <c r="M147" s="11">
        <f t="shared" si="10"/>
        <v>9.097783736785809</v>
      </c>
      <c r="N147" s="12">
        <v>176.67</v>
      </c>
      <c r="O147" s="12">
        <f t="shared" si="11"/>
        <v>113068.79999999999</v>
      </c>
    </row>
    <row r="148" spans="1:15" s="4" customFormat="1" ht="31.5" x14ac:dyDescent="0.25">
      <c r="A148" s="23">
        <v>144</v>
      </c>
      <c r="B148" s="22" t="s">
        <v>165</v>
      </c>
      <c r="C148" s="22" t="s">
        <v>20</v>
      </c>
      <c r="D148" s="25" t="s">
        <v>21</v>
      </c>
      <c r="E148" s="27">
        <v>610</v>
      </c>
      <c r="F148" s="24">
        <v>165</v>
      </c>
      <c r="G148" s="9">
        <v>120</v>
      </c>
      <c r="H148" s="9">
        <v>115</v>
      </c>
      <c r="I148" s="9"/>
      <c r="J148" s="9"/>
      <c r="K148" s="9">
        <f t="shared" si="8"/>
        <v>133.33333333333334</v>
      </c>
      <c r="L148" s="11">
        <f t="shared" si="9"/>
        <v>27.537852736430509</v>
      </c>
      <c r="M148" s="11">
        <f t="shared" si="10"/>
        <v>20.653389552322878</v>
      </c>
      <c r="N148" s="12">
        <v>133.33000000000001</v>
      </c>
      <c r="O148" s="12">
        <f t="shared" si="11"/>
        <v>81331.3</v>
      </c>
    </row>
    <row r="149" spans="1:15" s="4" customFormat="1" ht="31.5" x14ac:dyDescent="0.25">
      <c r="A149" s="23">
        <v>145</v>
      </c>
      <c r="B149" s="22" t="s">
        <v>166</v>
      </c>
      <c r="C149" s="22" t="s">
        <v>20</v>
      </c>
      <c r="D149" s="25" t="s">
        <v>21</v>
      </c>
      <c r="E149" s="27">
        <v>200</v>
      </c>
      <c r="F149" s="24">
        <v>245</v>
      </c>
      <c r="G149" s="9">
        <v>215</v>
      </c>
      <c r="H149" s="9">
        <v>214</v>
      </c>
      <c r="I149" s="9"/>
      <c r="J149" s="9"/>
      <c r="K149" s="9">
        <f t="shared" si="8"/>
        <v>224.66666666666666</v>
      </c>
      <c r="L149" s="11">
        <f t="shared" si="9"/>
        <v>17.616280348965084</v>
      </c>
      <c r="M149" s="11">
        <f t="shared" si="10"/>
        <v>7.841074339301966</v>
      </c>
      <c r="N149" s="12">
        <v>224.67</v>
      </c>
      <c r="O149" s="12">
        <f t="shared" si="11"/>
        <v>44934</v>
      </c>
    </row>
    <row r="150" spans="1:15" s="4" customFormat="1" ht="31.5" x14ac:dyDescent="0.25">
      <c r="A150" s="23">
        <v>146</v>
      </c>
      <c r="B150" s="22" t="s">
        <v>167</v>
      </c>
      <c r="C150" s="22" t="s">
        <v>20</v>
      </c>
      <c r="D150" s="25" t="s">
        <v>21</v>
      </c>
      <c r="E150" s="27">
        <v>40</v>
      </c>
      <c r="F150" s="24">
        <v>395</v>
      </c>
      <c r="G150" s="9">
        <v>370</v>
      </c>
      <c r="H150" s="9">
        <v>375</v>
      </c>
      <c r="I150" s="9"/>
      <c r="J150" s="9"/>
      <c r="K150" s="9">
        <f t="shared" si="8"/>
        <v>380</v>
      </c>
      <c r="L150" s="11">
        <f t="shared" si="9"/>
        <v>13.228756555322953</v>
      </c>
      <c r="M150" s="11">
        <f t="shared" si="10"/>
        <v>3.4812517250849875</v>
      </c>
      <c r="N150" s="12">
        <v>380</v>
      </c>
      <c r="O150" s="12">
        <f t="shared" si="11"/>
        <v>15200</v>
      </c>
    </row>
    <row r="151" spans="1:15" s="4" customFormat="1" ht="31.5" x14ac:dyDescent="0.25">
      <c r="A151" s="23">
        <v>147</v>
      </c>
      <c r="B151" s="22" t="s">
        <v>168</v>
      </c>
      <c r="C151" s="22" t="s">
        <v>20</v>
      </c>
      <c r="D151" s="25" t="s">
        <v>21</v>
      </c>
      <c r="E151" s="27">
        <v>100</v>
      </c>
      <c r="F151" s="24">
        <v>325</v>
      </c>
      <c r="G151" s="9">
        <v>300</v>
      </c>
      <c r="H151" s="9">
        <v>298</v>
      </c>
      <c r="I151" s="9"/>
      <c r="J151" s="9"/>
      <c r="K151" s="9">
        <f t="shared" si="8"/>
        <v>307.66666666666669</v>
      </c>
      <c r="L151" s="11">
        <f t="shared" si="9"/>
        <v>15.044378795195676</v>
      </c>
      <c r="M151" s="11">
        <f t="shared" si="10"/>
        <v>4.8898305943214542</v>
      </c>
      <c r="N151" s="12">
        <v>307.67</v>
      </c>
      <c r="O151" s="12">
        <f t="shared" si="11"/>
        <v>30767</v>
      </c>
    </row>
    <row r="152" spans="1:15" s="4" customFormat="1" ht="31.5" x14ac:dyDescent="0.25">
      <c r="A152" s="23">
        <v>148</v>
      </c>
      <c r="B152" s="22" t="s">
        <v>169</v>
      </c>
      <c r="C152" s="22" t="s">
        <v>20</v>
      </c>
      <c r="D152" s="25" t="s">
        <v>21</v>
      </c>
      <c r="E152" s="27">
        <v>30</v>
      </c>
      <c r="F152" s="24">
        <v>460</v>
      </c>
      <c r="G152" s="9">
        <v>435</v>
      </c>
      <c r="H152" s="9">
        <v>435</v>
      </c>
      <c r="I152" s="9"/>
      <c r="J152" s="9"/>
      <c r="K152" s="9">
        <f t="shared" si="8"/>
        <v>443.33333333333331</v>
      </c>
      <c r="L152" s="11">
        <f t="shared" si="9"/>
        <v>14.433756729740644</v>
      </c>
      <c r="M152" s="11">
        <f t="shared" si="10"/>
        <v>3.2557346006933781</v>
      </c>
      <c r="N152" s="12">
        <v>443.33</v>
      </c>
      <c r="O152" s="12">
        <f t="shared" si="11"/>
        <v>13299.9</v>
      </c>
    </row>
    <row r="153" spans="1:15" s="4" customFormat="1" ht="31.5" x14ac:dyDescent="0.25">
      <c r="A153" s="23">
        <v>149</v>
      </c>
      <c r="B153" s="22" t="s">
        <v>170</v>
      </c>
      <c r="C153" s="22" t="s">
        <v>20</v>
      </c>
      <c r="D153" s="25" t="s">
        <v>21</v>
      </c>
      <c r="E153" s="27">
        <v>2800</v>
      </c>
      <c r="F153" s="24">
        <v>60.9</v>
      </c>
      <c r="G153" s="9">
        <v>60</v>
      </c>
      <c r="H153" s="9">
        <v>58</v>
      </c>
      <c r="I153" s="9"/>
      <c r="J153" s="9"/>
      <c r="K153" s="9">
        <f t="shared" si="8"/>
        <v>59.633333333333333</v>
      </c>
      <c r="L153" s="11">
        <f t="shared" si="9"/>
        <v>1.4843629385474872</v>
      </c>
      <c r="M153" s="11">
        <f t="shared" si="10"/>
        <v>2.4891497013093695</v>
      </c>
      <c r="N153" s="12">
        <v>59.63</v>
      </c>
      <c r="O153" s="12">
        <f t="shared" si="11"/>
        <v>166964</v>
      </c>
    </row>
    <row r="154" spans="1:15" s="4" customFormat="1" ht="31.5" x14ac:dyDescent="0.25">
      <c r="A154" s="23">
        <v>150</v>
      </c>
      <c r="B154" s="22" t="s">
        <v>171</v>
      </c>
      <c r="C154" s="22" t="s">
        <v>20</v>
      </c>
      <c r="D154" s="25" t="s">
        <v>174</v>
      </c>
      <c r="E154" s="27">
        <v>80</v>
      </c>
      <c r="F154" s="24">
        <v>161.69999999999999</v>
      </c>
      <c r="G154" s="9">
        <v>155</v>
      </c>
      <c r="H154" s="9">
        <v>154</v>
      </c>
      <c r="I154" s="9"/>
      <c r="J154" s="9"/>
      <c r="K154" s="9">
        <f t="shared" si="8"/>
        <v>156.9</v>
      </c>
      <c r="L154" s="11">
        <f t="shared" si="9"/>
        <v>4.1868842830916577</v>
      </c>
      <c r="M154" s="11">
        <f t="shared" si="10"/>
        <v>2.6685049605428031</v>
      </c>
      <c r="N154" s="12">
        <v>156.9</v>
      </c>
      <c r="O154" s="12">
        <f t="shared" si="11"/>
        <v>12552</v>
      </c>
    </row>
    <row r="155" spans="1:15" s="4" customFormat="1" ht="31.5" x14ac:dyDescent="0.25">
      <c r="A155" s="23">
        <v>151</v>
      </c>
      <c r="B155" s="22" t="s">
        <v>172</v>
      </c>
      <c r="C155" s="22" t="s">
        <v>20</v>
      </c>
      <c r="D155" s="25" t="s">
        <v>174</v>
      </c>
      <c r="E155" s="27">
        <v>50</v>
      </c>
      <c r="F155" s="24">
        <v>170</v>
      </c>
      <c r="G155" s="9">
        <v>165</v>
      </c>
      <c r="H155" s="9">
        <v>162</v>
      </c>
      <c r="I155" s="9"/>
      <c r="J155" s="9"/>
      <c r="K155" s="9">
        <f t="shared" si="8"/>
        <v>165.66666666666666</v>
      </c>
      <c r="L155" s="11">
        <f t="shared" si="9"/>
        <v>4.0414518843273806</v>
      </c>
      <c r="M155" s="11">
        <f t="shared" si="10"/>
        <v>2.4395081796744753</v>
      </c>
      <c r="N155" s="12">
        <v>165.67</v>
      </c>
      <c r="O155" s="12">
        <f t="shared" si="11"/>
        <v>8283.5</v>
      </c>
    </row>
    <row r="156" spans="1:15" s="4" customFormat="1" ht="31.5" x14ac:dyDescent="0.25">
      <c r="A156" s="23">
        <v>152</v>
      </c>
      <c r="B156" s="22" t="s">
        <v>173</v>
      </c>
      <c r="C156" s="22" t="s">
        <v>20</v>
      </c>
      <c r="D156" s="25" t="s">
        <v>21</v>
      </c>
      <c r="E156" s="27">
        <v>15</v>
      </c>
      <c r="F156" s="24">
        <v>161.69999999999999</v>
      </c>
      <c r="G156" s="9">
        <v>150</v>
      </c>
      <c r="H156" s="9">
        <v>147</v>
      </c>
      <c r="I156" s="9"/>
      <c r="J156" s="9"/>
      <c r="K156" s="9">
        <f t="shared" si="8"/>
        <v>152.9</v>
      </c>
      <c r="L156" s="11">
        <f t="shared" si="9"/>
        <v>7.7672388916525481</v>
      </c>
      <c r="M156" s="11">
        <f t="shared" si="10"/>
        <v>5.0799469533371795</v>
      </c>
      <c r="N156" s="12">
        <v>152.9</v>
      </c>
      <c r="O156" s="12">
        <f t="shared" si="11"/>
        <v>2293.5</v>
      </c>
    </row>
    <row r="157" spans="1:15" s="4" customFormat="1" ht="21.2" customHeight="1" x14ac:dyDescent="0.25">
      <c r="A157" s="5"/>
      <c r="B157" s="26"/>
      <c r="C157" s="6"/>
      <c r="D157" s="7"/>
      <c r="E157" s="8"/>
      <c r="F157" s="9"/>
      <c r="G157" s="10"/>
      <c r="H157" s="9"/>
      <c r="I157" s="9"/>
      <c r="J157" s="9"/>
      <c r="K157" s="9"/>
      <c r="L157" s="11"/>
      <c r="M157" s="11"/>
      <c r="N157" s="12"/>
      <c r="O157" s="12">
        <f>SUM(O5:O156)</f>
        <v>13078044.930000003</v>
      </c>
    </row>
    <row r="158" spans="1:15" s="4" customFormat="1" ht="21.2" customHeight="1" x14ac:dyDescent="0.25">
      <c r="A158" s="5"/>
      <c r="E158" s="29"/>
    </row>
    <row r="159" spans="1:15" ht="15.75" customHeight="1" x14ac:dyDescent="0.2">
      <c r="A159" s="30" t="s">
        <v>17</v>
      </c>
      <c r="B159" s="30"/>
      <c r="C159" s="30"/>
      <c r="D159" s="30"/>
      <c r="E159" s="30"/>
      <c r="F159" s="30"/>
      <c r="G159" s="30"/>
      <c r="H159" s="30"/>
      <c r="I159" s="13"/>
      <c r="J159" s="13"/>
      <c r="K159" s="12">
        <f>O157</f>
        <v>13078044.930000003</v>
      </c>
      <c r="L159" s="14" t="s">
        <v>18</v>
      </c>
      <c r="M159" s="14"/>
      <c r="N159" s="14"/>
      <c r="O159" s="15"/>
    </row>
    <row r="160" spans="1:15" ht="15.75" customHeight="1" x14ac:dyDescent="0.25">
      <c r="A160" s="31" t="s">
        <v>177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</row>
    <row r="161" spans="1:15" ht="15.75" x14ac:dyDescent="0.25">
      <c r="A161" s="33"/>
      <c r="B161" s="33"/>
      <c r="C161" s="33"/>
      <c r="D161" s="33"/>
      <c r="E161" s="15"/>
      <c r="F161" s="17"/>
      <c r="G161" s="18"/>
      <c r="H161" s="19"/>
      <c r="I161" s="19"/>
      <c r="J161" s="19"/>
      <c r="K161" s="20"/>
      <c r="L161" s="20"/>
      <c r="M161" s="20"/>
      <c r="N161" s="20"/>
      <c r="O161" s="20"/>
    </row>
    <row r="162" spans="1:15" ht="35.25" customHeight="1" x14ac:dyDescent="0.3">
      <c r="A162" s="16"/>
      <c r="B162" s="42" t="s">
        <v>179</v>
      </c>
      <c r="C162" s="42"/>
      <c r="D162" s="42"/>
      <c r="E162" s="42"/>
      <c r="F162" s="42"/>
      <c r="G162" s="42"/>
      <c r="H162" s="42"/>
      <c r="I162" s="42"/>
      <c r="J162" s="42"/>
      <c r="K162" s="42"/>
      <c r="L162" s="16"/>
      <c r="M162" s="16"/>
      <c r="N162" s="16"/>
      <c r="O162" s="16"/>
    </row>
    <row r="163" spans="1:15" ht="15.75" x14ac:dyDescent="0.25">
      <c r="A163" s="16"/>
      <c r="B163" s="16"/>
      <c r="C163" s="16"/>
      <c r="D163" s="16"/>
      <c r="E163" s="15"/>
      <c r="F163" s="16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ht="43.5" customHeight="1" x14ac:dyDescent="0.3">
      <c r="B164" s="41" t="s">
        <v>178</v>
      </c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1:15" x14ac:dyDescent="0.2">
      <c r="K165" s="21"/>
    </row>
  </sheetData>
  <mergeCells count="15">
    <mergeCell ref="B162:K162"/>
    <mergeCell ref="B164:K164"/>
    <mergeCell ref="A159:H159"/>
    <mergeCell ref="A160:O160"/>
    <mergeCell ref="A161:D161"/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pc2torgi@yahoo.com</cp:lastModifiedBy>
  <cp:revision>3</cp:revision>
  <dcterms:created xsi:type="dcterms:W3CDTF">2014-05-19T23:28:21Z</dcterms:created>
  <dcterms:modified xsi:type="dcterms:W3CDTF">2024-08-20T13:10:54Z</dcterms:modified>
</cp:coreProperties>
</file>