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05" windowHeight="10905"/>
  </bookViews>
  <sheets>
    <sheet name="НМЦД" sheetId="1" r:id="rId1"/>
  </sheets>
  <calcPr calcId="144525"/>
</workbook>
</file>

<file path=xl/calcChain.xml><?xml version="1.0" encoding="utf-8"?>
<calcChain xmlns="http://schemas.openxmlformats.org/spreadsheetml/2006/main">
  <c r="K5" i="1" l="1"/>
  <c r="N5" i="1" s="1"/>
  <c r="O5" i="1" s="1"/>
  <c r="L5" i="1" l="1"/>
  <c r="M5" i="1" s="1"/>
  <c r="O6" i="1" l="1"/>
  <c r="K7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<sst xmlns="http://schemas.openxmlformats.org/spreadsheetml/2006/main" count="26" uniqueCount="26">
  <si>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</si>
  <si>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</si>
  <si>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</si>
  <si>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</si>
  <si>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</si>
  <si>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</si>
  <si>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</si>
  <si>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</si>
  <si>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</si>
  <si>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</si>
  <si>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</si>
  <si>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</si>
  <si>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</si>
  <si>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</si>
  <si>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</si>
  <si>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</si>
  <si>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</si>
  <si>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</si>
  <si>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</si>
  <si>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Основные характеристи объекта закупки</t>
  </si>
  <si>
    <t>у.е.</t>
  </si>
  <si>
    <t>В соответствии с документацией о закупке</t>
  </si>
  <si>
    <t xml:space="preserve"> </t>
  </si>
  <si>
    <t>Обоснование начальной (максимальной) цены Договора на проведение работ по внутритрубной дефектоскопии газопровода с выдачей заключения экспертизы промышленной безопасности на объекте «Газопровод газоснабжения города Ханты-Мансийск и поселков Ханты-Мансийского района»</t>
  </si>
  <si>
    <t xml:space="preserve">При определении начальной (максимальной) цены Договора  на проведение работ по внутритрубной дефектоскопии газопровода с выдачей заключения экспертизы промышленной безопасности на объекте «Газопровод газоснабжения города Ханты-Мансийск и поселков Ханты-Мансийского района», применен метод сопоставимых рыночных цен (анализ рынка). </t>
  </si>
  <si>
    <t>на оказание услуги по экспертизе промышленной безопасности сосудов, работающих под давлением и разработке паспорта сосуда.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</si>
</sst>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0.0000"/>
  </numFmts>
  <fonts count="12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164" fontId="1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4" fontId="10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4" zoomScale="77" zoomScaleNormal="77" workbookViewId="0">
      <selection activeCell="O21" sqref="O21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42578125" style="1" bestFit="1" customWidth="1"/>
    <col min="4" max="4" width="8.140625" style="1" customWidth="1"/>
    <col min="5" max="5" width="8.85546875" style="1" bestFit="1" customWidth="1"/>
    <col min="6" max="6" width="15.42578125" style="1" bestFit="1" customWidth="1"/>
    <col min="7" max="7" width="16.425781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42578125" style="1" bestFit="1" customWidth="1"/>
    <col min="13" max="13" width="10.42578125" style="1" bestFit="1" customWidth="1"/>
    <col min="14" max="14" width="11.42578125" style="1" bestFit="1" customWidth="1"/>
    <col min="15" max="15" width="16.42578125" style="1" bestFit="1" customWidth="1"/>
    <col min="16" max="16384" width="9.140625" style="1"/>
  </cols>
  <sheetData>
    <row r="1" spans="1:16" ht="67.7" customHeight="1" x14ac:dyDescent="0.2">
      <c r="K1" s="29"/>
      <c r="L1" s="29"/>
      <c r="M1" s="29"/>
      <c r="N1" s="29"/>
      <c r="O1" s="29"/>
    </row>
    <row r="2" spans="1:16" ht="79.5" customHeight="1" x14ac:dyDescent="0.2">
      <c r="A2" s="27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1" t="s">
        <v>22</v>
      </c>
    </row>
    <row r="3" spans="1:16" ht="45.6" customHeight="1" x14ac:dyDescent="0.2">
      <c r="A3" s="30" t="s">
        <v>0</v>
      </c>
      <c r="B3" s="30" t="s">
        <v>1</v>
      </c>
      <c r="C3" s="30" t="s">
        <v>19</v>
      </c>
      <c r="D3" s="30" t="s">
        <v>2</v>
      </c>
      <c r="E3" s="30" t="s">
        <v>3</v>
      </c>
      <c r="F3" s="30" t="s">
        <v>4</v>
      </c>
      <c r="G3" s="30"/>
      <c r="H3" s="30"/>
      <c r="I3" s="2"/>
      <c r="J3" s="2"/>
      <c r="K3" s="31" t="s">
        <v>5</v>
      </c>
      <c r="L3" s="31"/>
      <c r="M3" s="31"/>
      <c r="N3" s="32" t="s">
        <v>6</v>
      </c>
      <c r="O3" s="32"/>
    </row>
    <row r="4" spans="1:16" ht="144" customHeight="1" x14ac:dyDescent="0.2">
      <c r="A4" s="30"/>
      <c r="B4" s="30"/>
      <c r="C4" s="30"/>
      <c r="D4" s="30"/>
      <c r="E4" s="30"/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3" t="s">
        <v>15</v>
      </c>
      <c r="O4" s="3" t="s">
        <v>16</v>
      </c>
    </row>
    <row r="5" spans="1:16" s="4" customFormat="1" ht="75" x14ac:dyDescent="0.25">
      <c r="A5" s="5">
        <v>1</v>
      </c>
      <c r="B5" s="25" t="s">
        <v>25</v>
      </c>
      <c r="C5" s="18" t="s">
        <v>21</v>
      </c>
      <c r="D5" s="23" t="s">
        <v>20</v>
      </c>
      <c r="E5" s="24">
        <v>1</v>
      </c>
      <c r="F5" s="6">
        <v>310000</v>
      </c>
      <c r="G5" s="6">
        <v>410000</v>
      </c>
      <c r="H5" s="6">
        <v>400833</v>
      </c>
      <c r="I5" s="6"/>
      <c r="J5" s="6"/>
      <c r="K5" s="6">
        <f t="shared" ref="K5" si="0">AVERAGE(F5:H5)</f>
        <v>373611</v>
      </c>
      <c r="L5" s="7">
        <f t="shared" ref="L5" si="1">SQRT(((SUM((POWER(H5-K5,2)),(POWER(G5-K5,2)),(POWER(F5-K5,2)))/(COLUMNS(F5:H5)-1))))</f>
        <v>55279.091553678772</v>
      </c>
      <c r="M5" s="7">
        <f t="shared" ref="M5" si="2">L5/K5*100</f>
        <v>14.795895076343784</v>
      </c>
      <c r="N5" s="8">
        <f t="shared" ref="N5" si="3">K5</f>
        <v>373611</v>
      </c>
      <c r="O5" s="8">
        <f t="shared" ref="O5" si="4">N5*E5</f>
        <v>373611</v>
      </c>
    </row>
    <row r="6" spans="1:16" s="4" customFormat="1" ht="21.2" customHeight="1" x14ac:dyDescent="0.25">
      <c r="A6" s="5"/>
      <c r="K6" s="20"/>
      <c r="L6" s="21"/>
      <c r="M6" s="21"/>
      <c r="N6" s="21"/>
      <c r="O6" s="22">
        <f>SUM(O5:O5)</f>
        <v>373611</v>
      </c>
    </row>
    <row r="7" spans="1:16" ht="15.75" customHeight="1" x14ac:dyDescent="0.2">
      <c r="A7" s="26" t="s">
        <v>17</v>
      </c>
      <c r="B7" s="26"/>
      <c r="C7" s="26"/>
      <c r="D7" s="26"/>
      <c r="E7" s="26"/>
      <c r="F7" s="26"/>
      <c r="G7" s="26"/>
      <c r="H7" s="26"/>
      <c r="I7" s="9"/>
      <c r="J7" s="9"/>
      <c r="K7" s="19">
        <f>O6</f>
        <v>373611</v>
      </c>
      <c r="L7" s="10" t="s">
        <v>18</v>
      </c>
      <c r="M7" s="10"/>
      <c r="N7" s="10"/>
      <c r="O7" s="11"/>
    </row>
    <row r="8" spans="1:16" ht="80.099999999999994" customHeight="1" x14ac:dyDescent="0.2">
      <c r="A8" s="27" t="s">
        <v>24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6" ht="15.75" x14ac:dyDescent="0.25">
      <c r="A9" s="29"/>
      <c r="B9" s="29"/>
      <c r="C9" s="29"/>
      <c r="D9" s="29"/>
      <c r="E9" s="12"/>
      <c r="F9" s="13"/>
      <c r="G9" s="14"/>
      <c r="H9" s="15"/>
      <c r="I9" s="15"/>
      <c r="J9" s="15"/>
      <c r="K9" s="16"/>
      <c r="L9" s="16"/>
      <c r="M9" s="16"/>
      <c r="N9" s="16"/>
      <c r="O9" s="16"/>
    </row>
    <row r="10" spans="1:16" ht="15.75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3" spans="1:16" x14ac:dyDescent="0.2">
      <c r="K13" s="17"/>
    </row>
  </sheetData>
  <mergeCells count="13">
    <mergeCell ref="A7:H7"/>
    <mergeCell ref="A8:O8"/>
    <mergeCell ref="A9:D9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1</cp:lastModifiedBy>
  <cp:revision>3</cp:revision>
  <dcterms:created xsi:type="dcterms:W3CDTF">2014-05-19T23:28:21Z</dcterms:created>
  <dcterms:modified xsi:type="dcterms:W3CDTF">2024-08-22T05:58:22Z</dcterms:modified>
</cp:coreProperties>
</file>