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2F93A60-BFED-4E9A-BD78-BB8FE929D9FC}" xr6:coauthVersionLast="47" xr6:coauthVersionMax="47" xr10:uidLastSave="{00000000-0000-0000-0000-000000000000}"/>
  <bookViews>
    <workbookView xWindow="348" yWindow="408" windowWidth="13416" windowHeight="11868" xr2:uid="{00000000-000D-0000-FFFF-FFFF00000000}"/>
  </bookViews>
  <sheets>
    <sheet name="Анализ рынка (базовый)" sheetId="3" r:id="rId1"/>
  </sheets>
  <definedNames>
    <definedName name="_xlnm.Print_Area" localSheetId="0">'Анализ рынка (базовый)'!$A$1:$L$16</definedName>
  </definedNames>
  <calcPr calcId="181029" fullPrecision="0"/>
</workbook>
</file>

<file path=xl/calcChain.xml><?xml version="1.0" encoding="utf-8"?>
<calcChain xmlns="http://schemas.openxmlformats.org/spreadsheetml/2006/main">
  <c r="I8" i="3" l="1"/>
  <c r="J8" i="3" l="1"/>
  <c r="K8" i="3" l="1"/>
  <c r="L8" i="3"/>
  <c r="L9" i="3" s="1"/>
</calcChain>
</file>

<file path=xl/sharedStrings.xml><?xml version="1.0" encoding="utf-8"?>
<sst xmlns="http://schemas.openxmlformats.org/spreadsheetml/2006/main" count="23" uniqueCount="23">
  <si>
    <t>№ п/п</t>
  </si>
  <si>
    <t>Кол-во</t>
  </si>
  <si>
    <t xml:space="preserve">Среднее квадратичное отклонение                                                            </t>
  </si>
  <si>
    <t xml:space="preserve">НМЦК (руб.)                  </t>
  </si>
  <si>
    <t>Объект закупки</t>
  </si>
  <si>
    <t xml:space="preserve">(подпись/расшифровка подписи)                                                      </t>
  </si>
  <si>
    <t xml:space="preserve">Коэффициент вариации (%)                                          </t>
  </si>
  <si>
    <t>ИТОГО</t>
  </si>
  <si>
    <t xml:space="preserve">Средняя арифм. величина цены единицы продукции, руб.                                                                                                       </t>
  </si>
  <si>
    <t>Основные характеристики объекта закупки</t>
  </si>
  <si>
    <t>Ед. изм.</t>
  </si>
  <si>
    <r>
      <t xml:space="preserve">Используемый метод определения НМЦК с обоснованием: </t>
    </r>
    <r>
      <rPr>
        <b/>
        <sz val="12"/>
        <color theme="1"/>
        <rFont val="Times New Roman"/>
        <family val="1"/>
        <charset val="204"/>
      </rPr>
      <t>Метод сопоставимых рыночных цен (анализа рынка)</t>
    </r>
  </si>
  <si>
    <t>В соответствии с техническим заданием.</t>
  </si>
  <si>
    <t>/Лубенцова Ольга Николаевна /</t>
  </si>
  <si>
    <t>Специалист по закупкам</t>
  </si>
  <si>
    <t xml:space="preserve"> Обоснование начальной (максимальной) цены договора</t>
  </si>
  <si>
    <t>Предмет договора: АИ-92</t>
  </si>
  <si>
    <t xml:space="preserve">Бензин АИ-92 </t>
  </si>
  <si>
    <t>л.</t>
  </si>
  <si>
    <t>Цена единицы продукции, указанная в источнике №1, (руб.).
Реквизиты источника:       № б/н от 19.07.2024 г.</t>
  </si>
  <si>
    <t>Цена единицы продукции, указанная в источнике №2, (руб.).
Реквизиты источника:       № 218 от 19.07.2024 г.</t>
  </si>
  <si>
    <t>Цена единицы продукции, указанная в источнике №3 (руб.).
Реквизиты источника:        № б/н от  19.07.2024 г.</t>
  </si>
  <si>
    <r>
      <t>Дата подготовки обоснования НМЦК:</t>
    </r>
    <r>
      <rPr>
        <sz val="12"/>
        <color theme="1"/>
        <rFont val="Times New Roman"/>
        <family val="1"/>
        <charset val="204"/>
      </rPr>
      <t xml:space="preserve"> 22.07.2024 г.                  </t>
    </r>
    <r>
      <rPr>
        <b/>
        <sz val="12"/>
        <color theme="1"/>
        <rFont val="Times New Roman"/>
        <family val="1"/>
        <charset val="204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</si>
</sst>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 wrapText="1" shrinkToFi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 shrinkToFit="1"/>
    </xf>
    <xf numFmtId="0" fontId="1" fillId="0" borderId="3" xfId="0" applyFont="1" applyBorder="1" applyAlignment="1">
      <alignment horizontal="center" vertical="top" wrapText="1" shrinkToFit="1"/>
    </xf>
    <xf numFmtId="0" fontId="1" fillId="0" borderId="2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0" fontId="1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justify" vertical="top"/>
    </xf>
    <xf numFmtId="3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4" workbookViewId="0">
      <selection activeCell="E30" sqref="E30"/>
    </sheetView>
  </sheetViews>
  <sheetFormatPr defaultColWidth="9.109375" defaultRowHeight="15.6" x14ac:dyDescent="0.3"/>
  <cols>
    <col min="1" max="1" width="4.5546875" style="5" customWidth="1"/>
    <col min="2" max="2" width="31.77734375" style="5" customWidth="1"/>
    <col min="3" max="3" width="17.88671875" style="5" customWidth="1"/>
    <col min="4" max="4" width="13.33203125" style="6" customWidth="1"/>
    <col min="5" max="5" width="9.109375" style="5"/>
    <col min="6" max="8" width="16.44140625" style="5" customWidth="1"/>
    <col min="9" max="9" width="13.44140625" style="5" customWidth="1"/>
    <col min="10" max="10" width="14.88671875" style="5" customWidth="1"/>
    <col min="11" max="11" width="14.33203125" style="5" customWidth="1"/>
    <col min="12" max="12" width="18.5546875" style="5" customWidth="1"/>
    <col min="13" max="14" width="9.109375" style="3"/>
    <col min="15" max="16384" width="9.109375" style="1"/>
  </cols>
  <sheetData>
    <row r="1" spans="1:13" x14ac:dyDescent="0.3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x14ac:dyDescent="0.3">
      <c r="A2" s="4"/>
    </row>
    <row r="3" spans="1:13" x14ac:dyDescent="0.3">
      <c r="A3" s="25" t="s">
        <v>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x14ac:dyDescent="0.3">
      <c r="A5" s="4" t="s">
        <v>11</v>
      </c>
    </row>
    <row r="7" spans="1:13" ht="158.25" customHeight="1" x14ac:dyDescent="0.3">
      <c r="A7" s="7" t="s">
        <v>0</v>
      </c>
      <c r="B7" s="8" t="s">
        <v>4</v>
      </c>
      <c r="C7" s="7" t="s">
        <v>9</v>
      </c>
      <c r="D7" s="7" t="s">
        <v>10</v>
      </c>
      <c r="E7" s="7" t="s">
        <v>1</v>
      </c>
      <c r="F7" s="21" t="s">
        <v>19</v>
      </c>
      <c r="G7" s="21" t="s">
        <v>20</v>
      </c>
      <c r="H7" s="21" t="s">
        <v>21</v>
      </c>
      <c r="I7" s="7" t="s">
        <v>8</v>
      </c>
      <c r="J7" s="7" t="s">
        <v>2</v>
      </c>
      <c r="K7" s="7" t="s">
        <v>6</v>
      </c>
      <c r="L7" s="7" t="s">
        <v>3</v>
      </c>
      <c r="M7" s="2"/>
    </row>
    <row r="8" spans="1:13" ht="64.5" customHeight="1" x14ac:dyDescent="0.3">
      <c r="A8" s="9">
        <v>1</v>
      </c>
      <c r="B8" s="22" t="s">
        <v>17</v>
      </c>
      <c r="C8" s="10" t="s">
        <v>12</v>
      </c>
      <c r="D8" s="11" t="s">
        <v>18</v>
      </c>
      <c r="E8" s="23">
        <v>150000</v>
      </c>
      <c r="F8" s="12">
        <v>54.5</v>
      </c>
      <c r="G8" s="12">
        <v>56.5</v>
      </c>
      <c r="H8" s="12">
        <v>51.45</v>
      </c>
      <c r="I8" s="13">
        <f t="shared" ref="I8" si="0">ROUNDDOWN((F8+G8+H8)/3,2)</f>
        <v>54.15</v>
      </c>
      <c r="J8" s="14">
        <f t="shared" ref="J8" si="1">SQRT((POWER(F8-I8,2)+POWER(G8-I8,2)+POWER(H8-I8,2))/2)</f>
        <v>2.54</v>
      </c>
      <c r="K8" s="15">
        <f t="shared" ref="K8" si="2">J8/I8</f>
        <v>4.6899999999999997E-2</v>
      </c>
      <c r="L8" s="13">
        <f t="shared" ref="L8" si="3">I8*E8</f>
        <v>8122500</v>
      </c>
    </row>
    <row r="9" spans="1:13" ht="24.75" customHeight="1" x14ac:dyDescent="0.3">
      <c r="A9" s="16"/>
      <c r="B9" s="16" t="s">
        <v>7</v>
      </c>
      <c r="C9" s="16"/>
      <c r="D9" s="16"/>
      <c r="E9" s="17"/>
      <c r="F9" s="18"/>
      <c r="G9" s="18"/>
      <c r="H9" s="18"/>
      <c r="I9" s="19"/>
      <c r="J9" s="19"/>
      <c r="K9" s="16"/>
      <c r="L9" s="18">
        <f>SUM(L8:L8)</f>
        <v>8122500</v>
      </c>
    </row>
    <row r="11" spans="1:13" x14ac:dyDescent="0.3">
      <c r="A11" s="24" t="s">
        <v>22</v>
      </c>
      <c r="B11" s="24"/>
      <c r="C11" s="24"/>
      <c r="D11" s="24"/>
    </row>
    <row r="13" spans="1:13" x14ac:dyDescent="0.3">
      <c r="A13" s="5" t="s">
        <v>14</v>
      </c>
    </row>
    <row r="15" spans="1:13" x14ac:dyDescent="0.3">
      <c r="A15" s="20"/>
      <c r="B15" s="20"/>
      <c r="C15" s="26" t="s">
        <v>13</v>
      </c>
      <c r="D15" s="26"/>
      <c r="E15" s="26"/>
    </row>
    <row r="16" spans="1:13" x14ac:dyDescent="0.3">
      <c r="A16" s="5" t="s">
        <v>5</v>
      </c>
    </row>
    <row r="23" ht="28.5" customHeight="1" x14ac:dyDescent="0.3"/>
    <row r="24" ht="30.75" customHeight="1" x14ac:dyDescent="0.3"/>
  </sheetData>
  <mergeCells count="5">
    <mergeCell ref="A1:L1"/>
    <mergeCell ref="A3:L3"/>
    <mergeCell ref="C15:E15"/>
    <mergeCell ref="A4:L4"/>
    <mergeCell ref="A11: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рынка (базовый)</vt:lpstr>
      <vt:lpstr>'Анализ рынка (базовый)'!Область_печати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2024-07-22T11:06:13Z</dcterms:modified>
</cp:coreProperties>
</file>