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2to\Desktop\СОСТАВЛЕНИЕ 2024\3307001257 МУП ВОДОКАНАЛ\Оказание услуг аренды транспортного средства\"/>
    </mc:Choice>
  </mc:AlternateContent>
  <bookViews>
    <workbookView xWindow="0" yWindow="0" windowWidth="25620" windowHeight="11460"/>
  </bookViews>
  <sheets>
    <sheet name="НМЦД" sheetId="1" r:id="rId1"/>
  </sheets>
  <calcPr calcId="162913"/>
</workbook>
</file>

<file path=xl/calcChain.xml><?xml version="1.0" encoding="utf-8"?>
<calcChain xmlns="http://schemas.openxmlformats.org/spreadsheetml/2006/main">
  <c r="K5" i="1" l="1"/>
  <c r="L5" i="1" s="1"/>
  <c r="M5" i="1" s="1"/>
  <c r="O5" i="1" l="1"/>
  <c r="O6" i="1" s="1"/>
  <c r="K8" i="1" s="1"/>
</calcChain>
</file>

<file path=xl/sharedStrings.xml><?xml version="1.0" encoding="utf-8"?>
<sst xmlns="http://schemas.openxmlformats.org/spreadsheetml/2006/main" count="26" uniqueCount="26">
  <si>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</si>
  <si>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</si>
  <si>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</si>
  <si>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</si>
  <si>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</si>
  <si>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</si>
  <si>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</si>
  <si>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</si>
  <si>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</si>
  <si>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</si>
  <si>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</si>
  <si>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</si>
  <si>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</si>
  <si>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</si>
  <si>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</si>
  <si>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</si>
  <si>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</si>
  <si>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</si>
  <si>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</si>
  <si>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</si>
  <si>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Техническим заданием</t>
  </si>
  <si>
    <t>мес.</t>
  </si>
  <si>
    <t>Приложение № ___
к запросу цен в электронной форме 
от «___» __________ 202_ г. № ______</t>
  </si>
  <si>
    <t>Обоснование начальной (максимальной) цены Договора на оказание услуги аренды транспортного средства для нужд МУП «ВОДОКАНАЛ» г. Муром.</t>
  </si>
  <si>
    <t xml:space="preserve">При определениеии начальной (максимальной) цены Договора на оказание услуги аренды транспортного средства для нужд МУП «ВОДОКАНАЛ» г. Муром. применен метод сопоставимых рыночных цен (анализ рынка). </t>
  </si>
  <si>
    <t>Аренда автотранспортоного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</si>
</sst>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9" x14ac:knownFonts="1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1"/>
      <name val="Times New Roman"/>
    </font>
    <font>
      <sz val="11"/>
      <color theme="1"/>
      <name val="Times New Roman"/>
    </font>
    <font>
      <sz val="12"/>
      <color theme="1"/>
      <name val="Times New Roman"/>
    </font>
    <font>
      <sz val="11"/>
      <name val="Times New Roman"/>
    </font>
    <font>
      <i/>
      <sz val="11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P13" sqref="P13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1.28515625" style="1" bestFit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27" t="s">
        <v>22</v>
      </c>
      <c r="L1" s="27"/>
      <c r="M1" s="27"/>
      <c r="N1" s="27"/>
      <c r="O1" s="27"/>
    </row>
    <row r="2" spans="1:15" ht="39" customHeight="1" x14ac:dyDescent="0.2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39" customHeight="1" x14ac:dyDescent="0.2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 t="s">
        <v>5</v>
      </c>
      <c r="G3" s="29"/>
      <c r="H3" s="29"/>
      <c r="I3" s="2"/>
      <c r="J3" s="2"/>
      <c r="K3" s="30" t="s">
        <v>6</v>
      </c>
      <c r="L3" s="30"/>
      <c r="M3" s="30"/>
      <c r="N3" s="31" t="s">
        <v>7</v>
      </c>
      <c r="O3" s="31"/>
    </row>
    <row r="4" spans="1:15" ht="144" customHeight="1" x14ac:dyDescent="0.2">
      <c r="A4" s="29"/>
      <c r="B4" s="29"/>
      <c r="C4" s="29"/>
      <c r="D4" s="29"/>
      <c r="E4" s="29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47.25" x14ac:dyDescent="0.25">
      <c r="A5" s="5">
        <v>1</v>
      </c>
      <c r="B5" s="6" t="s">
        <v>25</v>
      </c>
      <c r="C5" s="24" t="s">
        <v>20</v>
      </c>
      <c r="D5" s="23" t="s">
        <v>21</v>
      </c>
      <c r="E5" s="6">
        <v>12</v>
      </c>
      <c r="F5" s="10">
        <v>50000</v>
      </c>
      <c r="G5" s="10">
        <v>55000</v>
      </c>
      <c r="H5" s="10">
        <v>53000</v>
      </c>
      <c r="I5" s="10"/>
      <c r="J5" s="10"/>
      <c r="K5" s="10">
        <f t="shared" ref="K5" si="0">AVERAGE(F5:H5)</f>
        <v>52666.666666666664</v>
      </c>
      <c r="L5" s="12">
        <f t="shared" ref="L5" si="1">SQRT(((SUM((POWER(H5-K5,2)),(POWER(G5-K5,2)),(POWER(F5-K5,2)))/(COLUMNS(F5:H5)-1))))</f>
        <v>2516.6114784235833</v>
      </c>
      <c r="M5" s="12">
        <f t="shared" ref="M5" si="2">L5/K5*100</f>
        <v>4.7783762248549051</v>
      </c>
      <c r="N5" s="13">
        <v>52666.67</v>
      </c>
      <c r="O5" s="13">
        <f t="shared" ref="O5" si="3">N5*E5</f>
        <v>632000.04</v>
      </c>
    </row>
    <row r="6" spans="1:15" s="4" customFormat="1" ht="21" customHeight="1" x14ac:dyDescent="0.25">
      <c r="A6" s="5"/>
      <c r="B6" s="9"/>
      <c r="C6" s="7"/>
      <c r="D6" s="8"/>
      <c r="E6" s="9"/>
      <c r="F6" s="10"/>
      <c r="G6" s="11"/>
      <c r="H6" s="10"/>
      <c r="I6" s="10"/>
      <c r="J6" s="10"/>
      <c r="K6" s="10"/>
      <c r="L6" s="12"/>
      <c r="M6" s="12"/>
      <c r="N6" s="13"/>
      <c r="O6" s="13">
        <f>SUM(O5:O5)</f>
        <v>632000.04</v>
      </c>
    </row>
    <row r="7" spans="1:15" s="4" customFormat="1" ht="21" customHeight="1" x14ac:dyDescent="0.25">
      <c r="A7" s="5"/>
    </row>
    <row r="8" spans="1:15" ht="15.75" customHeight="1" x14ac:dyDescent="0.2">
      <c r="A8" s="25" t="s">
        <v>18</v>
      </c>
      <c r="B8" s="25"/>
      <c r="C8" s="25"/>
      <c r="D8" s="25"/>
      <c r="E8" s="25"/>
      <c r="F8" s="25"/>
      <c r="G8" s="25"/>
      <c r="H8" s="25"/>
      <c r="I8" s="14"/>
      <c r="J8" s="14"/>
      <c r="K8" s="13">
        <f>O6</f>
        <v>632000.04</v>
      </c>
      <c r="L8" s="15" t="s">
        <v>19</v>
      </c>
      <c r="M8" s="15"/>
      <c r="N8" s="15"/>
      <c r="O8" s="16"/>
    </row>
    <row r="9" spans="1:15" ht="31.5" customHeight="1" x14ac:dyDescent="0.25">
      <c r="A9" s="26" t="s">
        <v>24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5.75" x14ac:dyDescent="0.25">
      <c r="A10" s="27"/>
      <c r="B10" s="27"/>
      <c r="C10" s="27"/>
      <c r="D10" s="27"/>
      <c r="E10" s="17"/>
      <c r="F10" s="18"/>
      <c r="G10" s="19"/>
      <c r="H10" s="20"/>
      <c r="I10" s="20"/>
      <c r="J10" s="20"/>
      <c r="K10" s="21"/>
      <c r="L10" s="21"/>
      <c r="M10" s="21"/>
      <c r="N10" s="21"/>
      <c r="O10" s="21"/>
    </row>
    <row r="11" spans="1:15" ht="15.75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5.7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4" spans="1:15" x14ac:dyDescent="0.2">
      <c r="K14" s="22"/>
    </row>
  </sheetData>
  <mergeCells count="13">
    <mergeCell ref="A8:H8"/>
    <mergeCell ref="A9:O9"/>
    <mergeCell ref="A10:D10"/>
    <mergeCell ref="K1:O1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pc2torgi@yahoo.com</cp:lastModifiedBy>
  <cp:revision>3</cp:revision>
  <dcterms:created xsi:type="dcterms:W3CDTF">2014-05-19T23:28:21Z</dcterms:created>
  <dcterms:modified xsi:type="dcterms:W3CDTF">2024-06-05T07:41:07Z</dcterms:modified>
</cp:coreProperties>
</file>