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6" localSheetId="0">Лист1!#REF!</definedName>
    <definedName name="_ftnref1" localSheetId="0">Лист1!#REF!</definedName>
    <definedName name="_ftnref2" localSheetId="0">Лист1!$F$9</definedName>
    <definedName name="_ftnref3" localSheetId="0">Лист1!$J$9</definedName>
    <definedName name="_ftnref4" localSheetId="0">Лист1!$K$10</definedName>
    <definedName name="_ftnref5" localSheetId="0">Лист1!$L$9</definedName>
    <definedName name="_ftnref6" localSheetId="0">Лист1!#REF!</definedName>
    <definedName name="_xlnm.Print_Area" localSheetId="0">Лист1!$A$1:$L$32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<sst xmlns="http://schemas.openxmlformats.org/spreadsheetml/2006/main" count="51" uniqueCount="46">
  <si>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 xml:space="preserve">ГАУСО СО «КЦСОН города Полевского»
</t>
  </si>
  <si>
    <t>ОБОСНОВАНИЕ</t>
  </si>
  <si>
    <t>начальной (максимальной) цены договора, цены договора, заключаемого с единственным поставщиком (подрядчиком, исполнителем), начальной суммы цен единиц товара, работы, услуги</t>
  </si>
  <si>
    <t>Поставка автомобильного топлива марок АИ-92, АИ-95 и дизельного топлива</t>
  </si>
  <si>
    <t xml:space="preserve">на период с 01.07.2024 г по 31.12.2024 г. (второе полугодие 2024 г.) </t>
  </si>
  <si>
    <t>(наименование предмета закупки)</t>
  </si>
  <si>
    <t>Номер строки</t>
  </si>
  <si>
    <t>Наименование товара, работы, услуги, входящих в предмет закупки</t>
  </si>
  <si>
    <t>Основные характеристики закупаемых товаров, работ, услуг</t>
  </si>
  <si>
    <t>Единица измерения</t>
  </si>
  <si>
    <t>Количество</t>
  </si>
  <si>
    <t xml:space="preserve">Цена за единицу товара, работы, услуги (рублей) </t>
  </si>
  <si>
    <t>Цена за единицу товара, работы, услуги, используемая для расчета начальной (максимальной) цены по позиции (рублей) (усредненное значение)</t>
  </si>
  <si>
    <t>Начальная (максимальная) цена по позиции (рублей) [3]</t>
  </si>
  <si>
    <t>Расчет коэффициента вариации цен, %</t>
  </si>
  <si>
    <t>Расчет цен прошлых периодов к текущему уровню цен с применением коэффициента (1,478)</t>
  </si>
  <si>
    <t>Источник № 1
(исх. № от,
вх. № от)
/активная гиперссылка на номер реестровой записи в реестре договоров, реестре контрактов 3</t>
  </si>
  <si>
    <t>Источник № 2
(исх. № от,
вх. № от)
/активная гиперссылка на номер реестровой записи в реестре договоров, реестре контрактов 4</t>
  </si>
  <si>
    <t>Источник № 3
(исх. № от,
вх. № от)
/активная гиперссылка на номер реестровой записи в реестре договоров, реестре контрактов 5</t>
  </si>
  <si>
    <t>Совокупность значений, используемых в расчете, при определении НМЦК считается неоднородной, если коэффициент вариации цены превышает 33%.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</si>
  <si>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>Бензин АИ-92</t>
  </si>
  <si>
    <t>Соответствие требованиям ГОСТ Р 51105-97 «Топлива для двигателей внутреннего сгорания. Неэтилированный бензин. Технические условия» или ГОСТ 32513-2013 «Межгосударственный стандарт. Топлива моторные. Бензин неэтилированный. Технические условия».</t>
  </si>
  <si>
    <t>л</t>
  </si>
  <si>
    <t xml:space="preserve"> -</t>
  </si>
  <si>
    <t>Бензин АИ-95</t>
  </si>
  <si>
    <t>Соответствие требованиям Премиум евро – 95    ГОСТ Р 51866-2002 (ЕН 228-2004)    «Топлива моторные. Бензин неэтилированный. Технические условия» или ГОСТ 32513-2013 «Межгосударственный стандарт. Топлива моторные. Бензин неэтилированный. Технические условия».</t>
  </si>
  <si>
    <t>Дизельное топливо</t>
  </si>
  <si>
    <t xml:space="preserve">Соответствие требованиям ГОСТ Р 52368-2005 (ЕН 590:2009) «Топливо дизельное евро. Технические условия» или ГОСТ 32511-2013 (ЕН 590:2009) "Топливо дизельное ЕВРО. Технические условия", или СТО 00044434-007-2006 «Топливо дизельное ЭКТО Diesel. Технические условия», ГОСТ Р 55475-2013 «Национальный стандарт Российской Федерации. Топливо дизельное зимнее и арктическое депарафинированное. Технические условия». </t>
  </si>
  <si>
    <t>исх. № 271/1 от 17.05.2024 г., вх. 
№ 84 от 20.05.2024 г</t>
  </si>
  <si>
    <t>исх. № 271/1 от 17.05.2024 г., вх. 
№ 26 от 20.05.2024 г</t>
  </si>
  <si>
    <t>исх. № 271/1 от 17.05.2024 г., вх. 
№ б/н от 20.05.2024 г</t>
  </si>
  <si>
    <t>ИТОГО:</t>
  </si>
  <si>
    <t>Начальная (максимальная) цена договора, рублей</t>
  </si>
  <si>
    <r>
      <t xml:space="preserve">1. При обосновании начальной (максимальной) цены договора, </t>
    </r>
    <r>
      <rPr>
        <i/>
        <sz val="10.5"/>
        <rFont val="Times New Roman"/>
        <charset val="134"/>
      </rPr>
      <t>цены договора, заключаемого с единственным поставщиком (подрядчиком, исполнителем), цены единицы товара, работы, услуги</t>
    </r>
    <r>
      <rPr>
        <b/>
        <i/>
        <vertAlign val="superscript"/>
        <sz val="10.5"/>
        <rFont val="Times New Roman"/>
        <charset val="134"/>
      </rPr>
      <t>[1]</t>
    </r>
    <r>
      <rPr>
        <sz val="10.5"/>
        <rFont val="Times New Roman"/>
        <charset val="134"/>
      </rPr>
      <t xml:space="preserve"> (далее – начальная (максимальная) цена договора) заказчиком использовалась информация о рыночных ценах: </t>
    </r>
    <r>
      <rPr>
        <i/>
        <sz val="10.5"/>
        <rFont val="Times New Roman"/>
        <charset val="134"/>
      </rPr>
      <t>идентичного товара, работы, услуги, планируемого к закупке / однородного товара, работы, услуги, планируемого к закупке</t>
    </r>
    <r>
      <rPr>
        <sz val="10.5"/>
        <rFont val="Times New Roman"/>
        <charset val="134"/>
      </rPr>
      <t xml:space="preserve">. </t>
    </r>
    <r>
      <rPr>
        <vertAlign val="superscript"/>
        <sz val="10.5"/>
        <rFont val="Times New Roman"/>
        <charset val="134"/>
      </rPr>
      <t>[2]</t>
    </r>
  </si>
  <si>
    <r>
      <t xml:space="preserve"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
</t>
    </r>
    <r>
      <rPr>
        <b/>
        <u/>
        <sz val="11"/>
        <rFont val="Times New Roman"/>
        <charset val="134"/>
      </rPr>
      <t>запрос коммерческих предложений</t>
    </r>
    <r>
      <rPr>
        <u/>
        <sz val="11"/>
        <rFont val="Times New Roman"/>
        <charset val="134"/>
      </rPr>
      <t>.</t>
    </r>
  </si>
  <si>
    <t>Специалист по закупкам</t>
  </si>
  <si>
    <t>М. Р. Аглиуллина</t>
  </si>
  <si>
    <t>20.05.2024 г.</t>
  </si>
  <si>
    <t>8 (343 50) 2-48-38</t>
  </si>
  <si>
    <t>СОГЛАСОВАНО:</t>
  </si>
  <si>
    <t>Главный бухгалтер</t>
  </si>
  <si>
    <t>С. В. Симогина</t>
  </si>
  <si>
    <t>Е. Л. Еремина</t>
  </si>
  <si>
    <t>/Симогина Светлана Владимировна</t>
  </si>
  <si>
    <t>(расшифровка)</t>
  </si>
  <si>
    <t>Экономист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</si>
</sst>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4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Times New Roman"/>
      <charset val="134"/>
    </font>
    <font>
      <b/>
      <sz val="10.5"/>
      <name val="Times New Roman"/>
      <charset val="134"/>
    </font>
    <font>
      <b/>
      <u/>
      <sz val="11"/>
      <name val="Times New Roman"/>
      <charset val="134"/>
    </font>
    <font>
      <i/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b/>
      <i/>
      <sz val="8"/>
      <name val="Times New Roman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9"/>
      <color indexed="2"/>
      <name val="Times New Roman"/>
      <charset val="134"/>
    </font>
    <font>
      <u/>
      <sz val="13"/>
      <name val="Times New Roman"/>
      <charset val="134"/>
    </font>
    <font>
      <u/>
      <sz val="1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3"/>
      <name val="Times New Roman"/>
      <charset val="134"/>
    </font>
    <font>
      <u/>
      <sz val="11"/>
      <name val="Calibri"/>
      <charset val="134"/>
      <scheme val="minor"/>
    </font>
    <font>
      <sz val="11"/>
      <color rgb="FF00FFD0"/>
      <name val="Calibri"/>
      <charset val="134"/>
      <scheme val="minor"/>
    </font>
    <font>
      <u/>
      <sz val="8"/>
      <name val="Times New Roman"/>
      <charset val="134"/>
    </font>
    <font>
      <i/>
      <sz val="8"/>
      <name val="Times New Roman"/>
      <charset val="134"/>
    </font>
    <font>
      <sz val="11"/>
      <color indexed="2"/>
      <name val="Calibri"/>
      <charset val="134"/>
      <scheme val="minor"/>
    </font>
    <font>
      <b/>
      <sz val="11"/>
      <name val="Times New Roman"/>
      <charset val="134"/>
    </font>
    <font>
      <sz val="11"/>
      <name val="Calibri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.5"/>
      <name val="Times New Roman"/>
      <charset val="134"/>
    </font>
    <font>
      <b/>
      <i/>
      <vertAlign val="superscript"/>
      <sz val="10.5"/>
      <name val="Times New Roman"/>
      <charset val="134"/>
    </font>
    <font>
      <vertAlign val="superscript"/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7" fillId="0" borderId="0" applyNumberFormat="0" applyFill="0" applyBorder="0"/>
    <xf numFmtId="0" fontId="2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80" fontId="12" fillId="0" borderId="2" xfId="6" applyNumberFormat="1" applyFont="1" applyBorder="1" applyAlignment="1">
      <alignment horizontal="center" vertical="center" wrapText="1"/>
    </xf>
    <xf numFmtId="180" fontId="13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180" fontId="12" fillId="0" borderId="1" xfId="6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/>
    </xf>
    <xf numFmtId="180" fontId="14" fillId="0" borderId="11" xfId="6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0" fillId="0" borderId="0" xfId="0" applyFont="1" applyAlignment="1">
      <alignment horizontal="center" vertical="top" wrapText="1"/>
    </xf>
    <xf numFmtId="0" fontId="18" fillId="0" borderId="0" xfId="0" applyFont="1"/>
    <xf numFmtId="0" fontId="10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6" applyFont="1" applyAlignment="1">
      <alignment horizontal="justify" vertical="center"/>
    </xf>
    <xf numFmtId="0" fontId="22" fillId="0" borderId="2" xfId="6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80" fontId="10" fillId="0" borderId="1" xfId="0" applyNumberFormat="1" applyFont="1" applyBorder="1" applyAlignment="1">
      <alignment horizontal="center" vertical="center" wrapText="1"/>
    </xf>
    <xf numFmtId="180" fontId="2" fillId="0" borderId="1" xfId="6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180" fontId="2" fillId="0" borderId="5" xfId="6" applyNumberFormat="1" applyFont="1" applyBorder="1" applyAlignment="1">
      <alignment horizontal="center" vertical="center" wrapText="1"/>
    </xf>
    <xf numFmtId="180" fontId="1" fillId="0" borderId="0" xfId="6" applyNumberFormat="1" applyFont="1" applyAlignment="1">
      <alignment horizontal="center" vertical="center" wrapText="1"/>
    </xf>
    <xf numFmtId="180" fontId="2" fillId="0" borderId="8" xfId="6" applyNumberFormat="1" applyFont="1" applyBorder="1" applyAlignment="1">
      <alignment horizontal="center" vertical="center" wrapText="1"/>
    </xf>
    <xf numFmtId="180" fontId="24" fillId="0" borderId="0" xfId="0" applyNumberFormat="1" applyFont="1" applyAlignment="1">
      <alignment vertical="top"/>
    </xf>
    <xf numFmtId="180" fontId="1" fillId="0" borderId="0" xfId="0" applyNumberFormat="1" applyFont="1" applyFill="1" applyAlignment="1">
      <alignment vertical="top"/>
    </xf>
    <xf numFmtId="0" fontId="2" fillId="0" borderId="14" xfId="0" applyFont="1" applyBorder="1" applyAlignment="1">
      <alignment vertical="top" wrapText="1"/>
    </xf>
    <xf numFmtId="0" fontId="16" fillId="0" borderId="2" xfId="6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180" fontId="25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6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workbookViewId="0">
      <selection activeCell="J14" sqref="J14"/>
    </sheetView>
  </sheetViews>
  <sheetFormatPr defaultColWidth="9" defaultRowHeight="15"/>
  <cols>
    <col min="1" max="1" width="7.84761904761905" style="1" customWidth="1"/>
    <col min="2" max="2" width="17.4285714285714" style="1" customWidth="1"/>
    <col min="3" max="3" width="36.847619047619" style="1" customWidth="1"/>
    <col min="4" max="5" width="9.14285714285714" style="1"/>
    <col min="6" max="8" width="17.8571428571429" style="1" customWidth="1"/>
    <col min="9" max="9" width="17.1428571428571" style="1" customWidth="1"/>
    <col min="10" max="10" width="12.5714285714286" style="1" customWidth="1"/>
    <col min="11" max="11" width="13.1428571428571" style="1" customWidth="1"/>
    <col min="12" max="12" width="15.1428571428571" style="1" customWidth="1"/>
    <col min="13" max="13" width="9.14285714285714" style="1"/>
    <col min="14" max="14" width="9.85714285714286" style="1" customWidth="1"/>
    <col min="15" max="16384" width="9.14285714285714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0"/>
      <c r="H9" s="10"/>
      <c r="I9" s="8" t="s">
        <v>12</v>
      </c>
      <c r="J9" s="60" t="s">
        <v>13</v>
      </c>
      <c r="K9" s="61" t="s">
        <v>14</v>
      </c>
      <c r="L9" s="62" t="s">
        <v>15</v>
      </c>
    </row>
    <row r="10" ht="103" customHeight="1" spans="1:17">
      <c r="A10" s="11"/>
      <c r="B10" s="9"/>
      <c r="C10" s="9"/>
      <c r="D10" s="9"/>
      <c r="E10" s="9"/>
      <c r="F10" s="9" t="s">
        <v>16</v>
      </c>
      <c r="G10" s="9" t="s">
        <v>17</v>
      </c>
      <c r="H10" s="9" t="s">
        <v>18</v>
      </c>
      <c r="I10" s="11"/>
      <c r="J10" s="60"/>
      <c r="K10" s="63"/>
      <c r="L10" s="64"/>
      <c r="M10" s="65" t="s">
        <v>19</v>
      </c>
      <c r="N10" s="66"/>
      <c r="O10" s="66"/>
      <c r="P10" s="66"/>
      <c r="Q10" s="66"/>
    </row>
    <row r="11" spans="1:12">
      <c r="A11" s="12">
        <v>1</v>
      </c>
      <c r="B11" s="13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</row>
    <row r="12" ht="73.5" customHeight="1" spans="1:12">
      <c r="A12" s="14">
        <v>1</v>
      </c>
      <c r="B12" s="15" t="s">
        <v>20</v>
      </c>
      <c r="C12" s="16" t="s">
        <v>21</v>
      </c>
      <c r="D12" s="17" t="s">
        <v>22</v>
      </c>
      <c r="E12" s="17">
        <v>5200</v>
      </c>
      <c r="F12" s="18">
        <v>49.5</v>
      </c>
      <c r="G12" s="19">
        <v>49</v>
      </c>
      <c r="H12" s="19">
        <v>49.6</v>
      </c>
      <c r="I12" s="67">
        <f t="shared" ref="I12:I14" si="0">ROUND(AVERAGE(F12:H12),2)</f>
        <v>49.37</v>
      </c>
      <c r="J12" s="68">
        <f t="shared" ref="J12:J14" si="1">ROUND(E12*I12,2)</f>
        <v>256724</v>
      </c>
      <c r="K12" s="69">
        <f t="shared" ref="K12:K14" si="2">(STDEV(F12:H12)/I12)*100</f>
        <v>0.651114088244748</v>
      </c>
      <c r="L12" s="68" t="s">
        <v>23</v>
      </c>
    </row>
    <row r="13" ht="92.25" customHeight="1" spans="1:13">
      <c r="A13" s="20">
        <v>2</v>
      </c>
      <c r="B13" s="15" t="s">
        <v>24</v>
      </c>
      <c r="C13" s="21" t="s">
        <v>25</v>
      </c>
      <c r="D13" s="22" t="s">
        <v>22</v>
      </c>
      <c r="E13" s="17">
        <v>980</v>
      </c>
      <c r="F13" s="18">
        <v>55.1</v>
      </c>
      <c r="G13" s="19">
        <v>56</v>
      </c>
      <c r="H13" s="19">
        <v>56.6</v>
      </c>
      <c r="I13" s="67">
        <f t="shared" si="0"/>
        <v>55.9</v>
      </c>
      <c r="J13" s="68">
        <f t="shared" si="1"/>
        <v>54782</v>
      </c>
      <c r="K13" s="70">
        <f t="shared" si="2"/>
        <v>1.35059650004843</v>
      </c>
      <c r="L13" s="71" t="s">
        <v>23</v>
      </c>
      <c r="M13" s="72"/>
    </row>
    <row r="14" ht="132.75" customHeight="1" spans="1:14">
      <c r="A14" s="23">
        <v>3</v>
      </c>
      <c r="B14" s="24" t="s">
        <v>26</v>
      </c>
      <c r="C14" s="25" t="s">
        <v>27</v>
      </c>
      <c r="D14" s="17" t="s">
        <v>22</v>
      </c>
      <c r="E14" s="17">
        <v>2400</v>
      </c>
      <c r="F14" s="26">
        <v>65.1</v>
      </c>
      <c r="G14" s="27">
        <v>65.8</v>
      </c>
      <c r="H14" s="27">
        <v>66</v>
      </c>
      <c r="I14" s="67">
        <f t="shared" si="0"/>
        <v>65.63</v>
      </c>
      <c r="J14" s="68">
        <f t="shared" si="1"/>
        <v>157512</v>
      </c>
      <c r="K14" s="69">
        <f t="shared" si="2"/>
        <v>0.720069423472899</v>
      </c>
      <c r="L14" s="73" t="s">
        <v>23</v>
      </c>
      <c r="M14" s="74"/>
      <c r="N14" s="75"/>
    </row>
    <row r="15" ht="61.5" customHeight="1" spans="1:12">
      <c r="A15" s="28"/>
      <c r="B15" s="29"/>
      <c r="C15" s="28"/>
      <c r="D15" s="28"/>
      <c r="E15" s="30"/>
      <c r="F15" s="31" t="s">
        <v>28</v>
      </c>
      <c r="G15" s="31" t="s">
        <v>29</v>
      </c>
      <c r="H15" s="31" t="s">
        <v>30</v>
      </c>
      <c r="I15" s="76"/>
      <c r="J15" s="77"/>
      <c r="K15" s="78"/>
      <c r="L15" s="77"/>
    </row>
    <row r="16" spans="1:12">
      <c r="A16" s="32"/>
      <c r="B16" s="33" t="s">
        <v>31</v>
      </c>
      <c r="C16" s="32"/>
      <c r="D16" s="32"/>
      <c r="E16" s="34">
        <f>SUM(E12:E15)</f>
        <v>8580</v>
      </c>
      <c r="F16" s="35"/>
      <c r="G16" s="35"/>
      <c r="H16" s="35"/>
      <c r="I16" s="76"/>
      <c r="J16" s="77"/>
      <c r="K16" s="78"/>
      <c r="L16" s="77"/>
    </row>
    <row r="17" spans="1:12">
      <c r="A17" s="36" t="s">
        <v>32</v>
      </c>
      <c r="B17" s="36"/>
      <c r="C17" s="36"/>
      <c r="D17" s="36"/>
      <c r="E17" s="36"/>
      <c r="F17" s="36"/>
      <c r="G17" s="36"/>
      <c r="H17" s="36"/>
      <c r="I17" s="79"/>
      <c r="J17" s="80">
        <f>SUM(J12:J16)</f>
        <v>469018</v>
      </c>
      <c r="K17" s="81"/>
      <c r="L17" s="81"/>
    </row>
    <row r="18" spans="1:12">
      <c r="A18" s="3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ht="49.5" hidden="1" customHeight="1" spans="1:12">
      <c r="A19" s="38" t="s">
        <v>33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ht="30.75" customHeight="1" spans="1:14">
      <c r="A20" s="39" t="s">
        <v>34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82"/>
    </row>
    <row r="21" spans="1:12">
      <c r="A21" s="4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30" spans="1:12">
      <c r="A22" s="41"/>
      <c r="B22" s="42" t="s">
        <v>35</v>
      </c>
      <c r="C22" s="43"/>
      <c r="D22" s="44" t="s">
        <v>36</v>
      </c>
      <c r="E22" s="2"/>
      <c r="F22" s="2"/>
      <c r="G22" s="2"/>
      <c r="H22" s="2"/>
      <c r="I22" s="2"/>
      <c r="J22" s="2"/>
      <c r="K22" s="2"/>
      <c r="L22" s="2"/>
    </row>
    <row r="23" ht="27" customHeight="1" spans="1:12">
      <c r="A23" s="45"/>
      <c r="B23" s="2"/>
      <c r="C23" s="2"/>
      <c r="D23" s="46" t="s">
        <v>37</v>
      </c>
      <c r="E23" s="47"/>
      <c r="F23" s="48" t="s">
        <v>38</v>
      </c>
      <c r="G23" s="49"/>
      <c r="H23" s="49"/>
      <c r="I23" s="2"/>
      <c r="J23" s="2"/>
      <c r="K23" s="2"/>
      <c r="L23" s="2"/>
    </row>
    <row r="24" spans="1:12">
      <c r="A24" s="50"/>
      <c r="B24" s="51" t="s">
        <v>39</v>
      </c>
      <c r="C24" s="50"/>
      <c r="D24" s="2"/>
      <c r="E24" s="2"/>
      <c r="F24" s="52"/>
      <c r="G24" s="50"/>
      <c r="H24" s="50"/>
      <c r="I24" s="2"/>
      <c r="J24" s="2"/>
      <c r="K24" s="2"/>
      <c r="L24" s="2"/>
    </row>
    <row r="25" ht="30" spans="1:12">
      <c r="A25" s="52"/>
      <c r="B25" s="42" t="s">
        <v>40</v>
      </c>
      <c r="C25" s="50"/>
      <c r="D25" s="44" t="s">
        <v>41</v>
      </c>
      <c r="E25" s="2"/>
      <c r="F25" s="52"/>
      <c r="G25" s="52"/>
      <c r="H25" s="52"/>
      <c r="I25" s="2"/>
      <c r="J25" s="2"/>
      <c r="K25" s="2"/>
      <c r="L25" s="2"/>
    </row>
    <row r="26" hidden="1" spans="1:12">
      <c r="A26" s="53"/>
      <c r="B26" s="2"/>
      <c r="C26" s="2"/>
      <c r="D26" s="2"/>
      <c r="E26" s="2"/>
      <c r="F26" s="52"/>
      <c r="G26" s="52"/>
      <c r="H26" s="52"/>
      <c r="I26" s="2"/>
      <c r="J26" s="2"/>
      <c r="K26" s="2"/>
      <c r="L26" s="2"/>
    </row>
    <row r="27" ht="16.5" hidden="1" spans="1:12">
      <c r="A27" s="45"/>
      <c r="B27" s="2"/>
      <c r="C27" s="2"/>
      <c r="D27" s="44" t="s">
        <v>42</v>
      </c>
      <c r="E27" s="2"/>
      <c r="F27" s="54"/>
      <c r="G27" s="55" t="s">
        <v>43</v>
      </c>
      <c r="H27" s="55"/>
      <c r="I27" s="2"/>
      <c r="J27" s="2"/>
      <c r="K27" s="2"/>
      <c r="L27" s="2"/>
    </row>
    <row r="28" hidden="1" customHeight="1" spans="1:12">
      <c r="A28" s="52"/>
      <c r="B28" s="52"/>
      <c r="C28" s="50"/>
      <c r="D28" s="2"/>
      <c r="E28" s="2"/>
      <c r="F28" s="52"/>
      <c r="G28" s="52" t="s">
        <v>44</v>
      </c>
      <c r="H28" s="52"/>
      <c r="I28" s="2"/>
      <c r="J28" s="2"/>
      <c r="K28" s="2"/>
      <c r="L28" s="2"/>
    </row>
    <row r="29" ht="16.5" spans="1:12">
      <c r="A29" s="56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6.5" spans="1:12">
      <c r="A30" s="56"/>
      <c r="B30" s="44" t="s">
        <v>45</v>
      </c>
      <c r="C30" s="2"/>
      <c r="D30" s="44" t="s">
        <v>42</v>
      </c>
      <c r="E30" s="2"/>
      <c r="F30" s="2"/>
      <c r="G30" s="2"/>
      <c r="H30" s="2"/>
      <c r="I30" s="2"/>
      <c r="J30" s="2"/>
      <c r="K30" s="2"/>
      <c r="L30" s="2"/>
    </row>
    <row r="31" spans="1:3">
      <c r="A31" s="41"/>
      <c r="B31" s="41"/>
      <c r="C31" s="41"/>
    </row>
    <row r="32" spans="1:3">
      <c r="A32" s="57"/>
      <c r="C32" s="57"/>
    </row>
    <row r="33" spans="6:8">
      <c r="F33" s="58"/>
      <c r="G33" s="58"/>
      <c r="H33" s="58"/>
    </row>
    <row r="34" spans="1:1">
      <c r="A34" s="59"/>
    </row>
    <row r="35" spans="1:1">
      <c r="A35" s="59"/>
    </row>
    <row r="36" spans="1:1">
      <c r="A36" s="59"/>
    </row>
  </sheetData>
  <mergeCells count="23">
    <mergeCell ref="A3:L3"/>
    <mergeCell ref="A4:L4"/>
    <mergeCell ref="A5:L5"/>
    <mergeCell ref="A6:L6"/>
    <mergeCell ref="A7:L7"/>
    <mergeCell ref="F9:H9"/>
    <mergeCell ref="M10:Q10"/>
    <mergeCell ref="A17:I17"/>
    <mergeCell ref="A19:L19"/>
    <mergeCell ref="A20:L20"/>
    <mergeCell ref="D23:E23"/>
    <mergeCell ref="G27:H27"/>
    <mergeCell ref="A28:B28"/>
    <mergeCell ref="G28:H28"/>
    <mergeCell ref="A9:A10"/>
    <mergeCell ref="B9:B10"/>
    <mergeCell ref="C9:C10"/>
    <mergeCell ref="D9:D10"/>
    <mergeCell ref="E9:E10"/>
    <mergeCell ref="I9:I10"/>
    <mergeCell ref="J9:J10"/>
    <mergeCell ref="K9:K10"/>
    <mergeCell ref="L9:L10"/>
  </mergeCells>
  <hyperlinks>
    <hyperlink ref="J9" location="_ftn3" display="Начальная (максимальная) цена по позиции (рублей) [3]"/>
  </hyperlinks>
  <pageMargins left="0.511811023622047" right="0.511811023622047" top="0.393700787401575" bottom="0.15748031496063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Еремина Елена Леонидовна</dc:creator>
  <cp:lastModifiedBy>WPS_1712590896</cp:lastModifiedBy>
  <cp:revision>10</cp:revision>
  <dcterms:created xsi:type="dcterms:W3CDTF">2021-10-18T08:56:00Z</dcterms:created>
  <dcterms:modified xsi:type="dcterms:W3CDTF">2024-05-20T08:37:23Z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7C6BB64752274927AC91C03F9E7FE157_12</vt:lpwstr>
  </property>
  <property fmtid="{D5CDD505-2E9C-101B-9397-08002B2CF9AE}" pid="3" name="KSOProductBuildVer">
    <vt:lpwstr>1049-12.2.0.16909</vt:lpwstr>
  </property>
</Properties>
</file>