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activeTab="1"/>
  </bookViews>
  <sheets>
    <sheet name="Ведомость объемов работ 5 граф" sheetId="1" state="hidden" r:id="rId1"/>
    <sheet name="Ведомость объемов работ 6 граф" sheetId="2" r:id="rId2"/>
  </sheets>
  <definedNames>
    <definedName name="_xlnm.Print_Titles" localSheetId="0">'Ведомость объемов работ 5 граф'!$11:$11</definedName>
    <definedName name="_xlnm.Print_Titles" localSheetId="1">'Ведомость объемов работ 6 граф'!$11:$11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<sst xmlns="http://schemas.openxmlformats.org/spreadsheetml/2006/main" count="270" uniqueCount="193">
  <si>
    <t>УТВЕРЖДАЮ</t>
  </si>
  <si>
    <t>_____________________</t>
  </si>
  <si>
    <t>ВЕДОМОСТЬ ОБЪЕМОВ РАБОТ №</t>
  </si>
  <si>
    <t>№ пп</t>
  </si>
  <si>
    <t>Наименование</t>
  </si>
  <si>
    <t>Ед. изм.</t>
  </si>
  <si>
    <t>Кол.</t>
  </si>
  <si>
    <t>Примечание</t>
  </si>
  <si>
    <t>Директор____________Ю.В. Сапрыкина</t>
  </si>
  <si>
    <t>Водоснабжение в ГАУ СО " Балашовского дома-интерната для престарелых и инвалидов"</t>
  </si>
  <si>
    <t>Обоснование</t>
  </si>
  <si>
    <t>Раздел 1. Новый раздел</t>
  </si>
  <si>
    <t>1</t>
  </si>
  <si>
    <t>Разборка покрытий и оснований: асфальтобетонных</t>
  </si>
  <si>
    <t>100 м3</t>
  </si>
  <si>
    <t>0,021</t>
  </si>
  <si>
    <t>ГЭСН27-03-008-04</t>
  </si>
  <si>
    <t>2</t>
  </si>
  <si>
    <t>Разборка покрытий и оснований: щебеночных</t>
  </si>
  <si>
    <t>0,0525</t>
  </si>
  <si>
    <t>ГЭСН27-03-008-02</t>
  </si>
  <si>
    <t>3</t>
  </si>
  <si>
    <t>Разработка грунта в траншеях экскаватором «обратная лопата» с ковшом вместимостью 0,65 (0,5-1) м3, группа грунтов: 2</t>
  </si>
  <si>
    <t>1000 м3</t>
  </si>
  <si>
    <t>0,420792</t>
  </si>
  <si>
    <t>ГЭСН01-01-009-08</t>
  </si>
  <si>
    <t>4</t>
  </si>
  <si>
    <t>Разработка грунта вручную с креплениями в траншеях шириной до 2 м, глубиной: до 3 м, группа грунтов 2</t>
  </si>
  <si>
    <t>0,12408</t>
  </si>
  <si>
    <t>ГЭСН01-02-055-08</t>
  </si>
  <si>
    <t>5</t>
  </si>
  <si>
    <t>Разборка трубопроводов водоснабжения из чугунных труб диаметром: 200 мм</t>
  </si>
  <si>
    <t>100 м</t>
  </si>
  <si>
    <t>1,785</t>
  </si>
  <si>
    <t>ГЭСНр66-01-001-04</t>
  </si>
  <si>
    <t>6</t>
  </si>
  <si>
    <t>Устройство основания под трубопроводы: песчаного</t>
  </si>
  <si>
    <t>10 м3</t>
  </si>
  <si>
    <t>1,88</t>
  </si>
  <si>
    <t>ГЭСН23-01-001-01</t>
  </si>
  <si>
    <t>Песок природный для строительных работ II класс, мелкий</t>
  </si>
  <si>
    <t>м3</t>
  </si>
  <si>
    <t>20,68</t>
  </si>
  <si>
    <t>ФСБЦ-02.3.01.02-1116</t>
  </si>
  <si>
    <t>7</t>
  </si>
  <si>
    <t>Укладка трубопроводов из полиэтиленовых труб диаметром: 110 мм</t>
  </si>
  <si>
    <t>км</t>
  </si>
  <si>
    <t>ГЭСН22-01-021-03</t>
  </si>
  <si>
    <t>Трубы напорные полиэтиленовые, кроме газопроводных ПЭ100, для транспортировки воды, стандартное размерное отношение SDR17, номинальный наружный диаметр 110 мм, толщина стенки 6,6 мм</t>
  </si>
  <si>
    <t>м</t>
  </si>
  <si>
    <t>199,08</t>
  </si>
  <si>
    <t>ФСБЦ-24.3.03.13-0046</t>
  </si>
  <si>
    <t>8</t>
  </si>
  <si>
    <t>Укладка трубопроводов из полиэтиленовых труб диаметром: 215 мм</t>
  </si>
  <si>
    <t>ГЭСН22-01-021-06</t>
  </si>
  <si>
    <t>Трубы напорные полиэтиленовые, кроме газопроводных ПЭ100, для транспортировки воды, стандартное размерное отношение SDR17, номинальный наружный диаметр 225 мм, толщина стенки 13,4 мм</t>
  </si>
  <si>
    <t>180,1065</t>
  </si>
  <si>
    <t>ФСБЦ-24.3.03.13-0052</t>
  </si>
  <si>
    <t>9</t>
  </si>
  <si>
    <t>Укладка трубопроводов из полиэтиленовых труб диаметром: 400 мм (футляр)</t>
  </si>
  <si>
    <t>0,0034</t>
  </si>
  <si>
    <t>ГЭСН22-01-021-10</t>
  </si>
  <si>
    <t>Трубы напорные полиэтиленовые ПЭ100 с защитным покрытием, стандартное размерное отношение SDR17, номинальный наружный диаметр 400 мм, толщина стенки 23,7 мм</t>
  </si>
  <si>
    <t>3,434</t>
  </si>
  <si>
    <t>ФСБЦ-24.3.03.14-0014</t>
  </si>
  <si>
    <t>10</t>
  </si>
  <si>
    <t>Протаскивание в футляр полиэтиленовых труб диаметром: 200 мм</t>
  </si>
  <si>
    <t>100 м трубы, уложенной в футляр</t>
  </si>
  <si>
    <t>0,034</t>
  </si>
  <si>
    <t>ГЭСН22-05-005-03</t>
  </si>
  <si>
    <t>11</t>
  </si>
  <si>
    <t>Укладка трубопроводов из полиэтиленовых труб диаметром: 215 мм (футляр)</t>
  </si>
  <si>
    <t>Трубы напорные полиэтиленовые ПЭ100 с защитным покрытием, стандартное размерное отношение SDR17, номинальный наружный диаметр 225 мм, толщина стенки 13,4 мм</t>
  </si>
  <si>
    <t>2,2198</t>
  </si>
  <si>
    <t>ФСБЦ-24.3.03.14-0009</t>
  </si>
  <si>
    <t>12</t>
  </si>
  <si>
    <t>Протаскивание в футляр полиэтиленовых труб диаметром: 110 мм</t>
  </si>
  <si>
    <t>0,022</t>
  </si>
  <si>
    <t>ГЭСН22-05-005-01</t>
  </si>
  <si>
    <t>13</t>
  </si>
  <si>
    <t>Засыпка траншей и котлованов с перемещением грунта до 5 м бульдозерами мощностью: 79 кВт (108 л.с.), группа грунтов 1</t>
  </si>
  <si>
    <t>0,32284</t>
  </si>
  <si>
    <t>ГЭСН01-01-033-04</t>
  </si>
  <si>
    <t>14</t>
  </si>
  <si>
    <t>Засыпка вручную траншей, пазух котлованов и ям, группа грунтов: 1</t>
  </si>
  <si>
    <t>0,7896</t>
  </si>
  <si>
    <t>ГЭСН01-02-061-01</t>
  </si>
  <si>
    <t>15</t>
  </si>
  <si>
    <t>Установка задвижек или клапанов обратных чугунных диаметром: 100 мм</t>
  </si>
  <si>
    <t>шт</t>
  </si>
  <si>
    <t>ГЭСН22-03-006-03</t>
  </si>
  <si>
    <t>Задвижка параллельная с выдвижным шпинделем 30ч6бр, присоединение к трубопроводу фланцевое, номинальное давление 1,0 МПа, номинальный диаметр 100 мм</t>
  </si>
  <si>
    <t>ФСБЦ-18.1.02.01-0203</t>
  </si>
  <si>
    <t>16</t>
  </si>
  <si>
    <t>Приварка фланцев к стальным трубопроводам диаметром: 100 мм</t>
  </si>
  <si>
    <t>ГЭСН22-03-014-03</t>
  </si>
  <si>
    <t>Фланец приварной встык, марка стали 20, номинальное давление 1,6 МПа, номинальный диаметр 100 мм</t>
  </si>
  <si>
    <t>ФСБЦ-23.8.03.11-0009</t>
  </si>
  <si>
    <t>Фланец приварной встык, марка стали 20, номинальное давление 1,6 МПа, номинальный диаметр 100 мм (прим. свободный)</t>
  </si>
  <si>
    <t>Втулка полиэтиленовая под фланец, литая удлиненная, ПЭ100, стандартное размерное отношение SDR17, номинальный наружный диаметр 110 мм</t>
  </si>
  <si>
    <t>ФСБЦ-24.3.05.01-0011</t>
  </si>
  <si>
    <t>17</t>
  </si>
  <si>
    <t>Приварка фланцев к стальным трубопроводам диаметром: 200 мм</t>
  </si>
  <si>
    <t>ГЭСН22-03-014-06</t>
  </si>
  <si>
    <t>Фланец приварной встык, марка стали 20, номинальное давление 1,6 МПа, номинальный диаметр 200 мм (225 мм)</t>
  </si>
  <si>
    <t>ФСБЦ-23.8.03.11-0012</t>
  </si>
  <si>
    <t>Фланец приварной встык, марка стали 20, номинальное давление 1,6 МПа, номинальный диаметр 200 мм (225 прим. свободный)</t>
  </si>
  <si>
    <t>18</t>
  </si>
  <si>
    <t>Приварка фланцев к стальным трубопроводам диаметром: 50 мм (25 мм)</t>
  </si>
  <si>
    <t>ГЭСН22-03-014-01</t>
  </si>
  <si>
    <t>Фланец приварной встык, марка стали 20, номинальное давление 1,6 МПа, номинальный диаметр 25 мм</t>
  </si>
  <si>
    <t>ФСБЦ-23.8.03.11-0003</t>
  </si>
  <si>
    <t>Фланец приварной встык, марка стали 20, номинальное давление 1,6 МПа, номинальный диаметр 25 мм (прим. свободный)</t>
  </si>
  <si>
    <t>Втулки полихлорвиниловые 25 мм</t>
  </si>
  <si>
    <t>100 шт</t>
  </si>
  <si>
    <t>0,02</t>
  </si>
  <si>
    <t>ФСБЦ-24.3.05.01-0101</t>
  </si>
  <si>
    <t>19</t>
  </si>
  <si>
    <t>Установка задвижек или клапанов обратных чугунных диаметром: 50 мм (прим. 25 мм)</t>
  </si>
  <si>
    <t>ГЭСН22-03-006-01</t>
  </si>
  <si>
    <t>Клапан проходной 15кч19п, присоединение к трубопроводу фланцевое, номинальное давление 1,6 МПа, номинальный диаметр 25 мм</t>
  </si>
  <si>
    <t>ФСБЦ-18.1.10.01-0099</t>
  </si>
  <si>
    <t>Хомут резинометаллический диаметром 200 мм с врезным универсальным фланцевым присоединением, диаметр фланца 100 мм (прим. 225х100)</t>
  </si>
  <si>
    <t>ФСБЦ-24.1.02.01-1000</t>
  </si>
  <si>
    <t>Хомут резинометаллический диаметром 200 мм с врезным универсальным фланцевым присоединением, диаметр фланца 50 мм (прим. 225х25)</t>
  </si>
  <si>
    <t>ФСБЦ-24.1.02.01-1004</t>
  </si>
  <si>
    <t>20</t>
  </si>
  <si>
    <t>Врезка в существующие сети из стальных труб стальных штуцеров (патрубков) диаметром: 250 мм</t>
  </si>
  <si>
    <t>ГЭСН22-06-005-06</t>
  </si>
  <si>
    <t>21</t>
  </si>
  <si>
    <t>Врезка в существующие сети из стальных труб стальных штуцеров (патрубков) диаметром: 100 мм</t>
  </si>
  <si>
    <t>ГЭСН22-06-005-03</t>
  </si>
  <si>
    <t>22</t>
  </si>
  <si>
    <t>Врезка в существующие сети из стальных труб стальных штуцеров (патрубков) диаметром: 50 мм (прим. 25 мм)</t>
  </si>
  <si>
    <t>ГЭСН22-06-005-01</t>
  </si>
  <si>
    <t>23</t>
  </si>
  <si>
    <t>Устройство круглых колодцев из сборного железобетона в грунтах: сухих</t>
  </si>
  <si>
    <t>0,31</t>
  </si>
  <si>
    <t>ГЭСН22-04-001-01</t>
  </si>
  <si>
    <t>Плиты днища железобетонные, объем до 0,5 м3, бетон В15, расход арматуры от 50 до 100 кг/м3</t>
  </si>
  <si>
    <t>0,76</t>
  </si>
  <si>
    <t>ФСБЦ-05.1.01.11-0044</t>
  </si>
  <si>
    <t>Плиты перекрытий железобетонные для смотровых колодцев водопроводных и канализационных сетей, объем до 0,6 м3, бетон В15, расход арматуры от 100 до 150 кг/м3</t>
  </si>
  <si>
    <t>0,54</t>
  </si>
  <si>
    <t>ФСБЦ-05.1.01.09-0119</t>
  </si>
  <si>
    <t>Кольцо железобетонное для смотровых колодцев водопроводных и канализационных сетей, внутренний диаметр 1500 мм, высота 0,89 м, расход арматуры 8 кг на 1 м, бетон В15, объем 0,449 м3</t>
  </si>
  <si>
    <t>ФСБЦ-05.1.01.09-0018</t>
  </si>
  <si>
    <t>Люк чугунный круглый средний, номинальная нагрузка 125 кН, диаметр лаза 600 мм</t>
  </si>
  <si>
    <t>ФСБЦ-08.1.02.06-0021</t>
  </si>
  <si>
    <t>24</t>
  </si>
  <si>
    <t>Установка счетчиков (водомеров) диаметром: до 40 мм</t>
  </si>
  <si>
    <t>ГЭСН16-06-005-01</t>
  </si>
  <si>
    <t>Счетчик холодной воды ВСХ, диаметр 25 мм</t>
  </si>
  <si>
    <t>ФСБЦ-65.1.04.03-0033</t>
  </si>
  <si>
    <t>25</t>
  </si>
  <si>
    <t>Установка фильтров диаметром: 100 мм</t>
  </si>
  <si>
    <t>10 шт</t>
  </si>
  <si>
    <t>0,1</t>
  </si>
  <si>
    <t>ГЭСН18-06-007-07</t>
  </si>
  <si>
    <t>Фильтр для очистки воды в трубопроводах систем отопления, диаметр 100 мм</t>
  </si>
  <si>
    <t>ФСБЦ-18.5.14.01-0007</t>
  </si>
  <si>
    <t>26</t>
  </si>
  <si>
    <t>Устройство подстилающих и выравнивающих слоев оснований: из песка</t>
  </si>
  <si>
    <t>ГЭСН27-04-001-01</t>
  </si>
  <si>
    <t>5,775</t>
  </si>
  <si>
    <t>27</t>
  </si>
  <si>
    <t>Устройство подстилающих и выравнивающих слоев оснований: из щебня</t>
  </si>
  <si>
    <t>ГЭСН27-04-001-04</t>
  </si>
  <si>
    <t>Щебень из плотных горных пород для строительных работ М 600, фракция 20-40 мм</t>
  </si>
  <si>
    <t>6,615</t>
  </si>
  <si>
    <t>ФСБЦ-02.2.05.04-2088</t>
  </si>
  <si>
    <t>28</t>
  </si>
  <si>
    <t>Устройство покрытия из горячих асфальтобетонных смесей асфальтоукладчиками: третьего типоразмера, ширина укладки до 6 м, толщина слоя 6 см</t>
  </si>
  <si>
    <t>1000 м2</t>
  </si>
  <si>
    <t>0,035</t>
  </si>
  <si>
    <t>ГЭСН27-06-031-01</t>
  </si>
  <si>
    <t>Смеси асфальтобетонные плотные мелкозернистые, тип В, марка II</t>
  </si>
  <si>
    <t>т</t>
  </si>
  <si>
    <t>5,1583</t>
  </si>
  <si>
    <t>ФСБЦ-04.2.01.01-0051</t>
  </si>
  <si>
    <t>Битум нефтяной дорожный БНД 70/100</t>
  </si>
  <si>
    <t>0,0245</t>
  </si>
  <si>
    <t>ФСБЦ-01.2.01.01-1024</t>
  </si>
  <si>
    <t>29</t>
  </si>
  <si>
    <t>Погрузка в автотранспортное средство: мусор строительный с погрузкой вручную</t>
  </si>
  <si>
    <t>20,8893</t>
  </si>
  <si>
    <t>47-1</t>
  </si>
  <si>
    <t>30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</si>
  <si>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6 км</t>
  </si>
  <si>
    <t>02-15-1-01-0006</t>
  </si>
  <si>
    <t>Составил: Козлов В.Л.</t>
  </si>
  <si>
    <t>(должность, подпись, расшифровка)</t>
  </si>
  <si>
    <t>Проверил: Варламова Н.В.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</si>
</sst>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0"/>
      <name val="Arial Cyr"/>
      <charset val="204"/>
    </font>
    <font>
      <sz val="10"/>
      <name val="Arial"/>
      <charset val="204"/>
    </font>
    <font>
      <sz val="11"/>
      <name val="Arial"/>
      <charset val="204"/>
    </font>
    <font>
      <sz val="12"/>
      <name val="Arial"/>
      <charset val="204"/>
    </font>
    <font>
      <sz val="8"/>
      <name val="Arial"/>
      <charset val="204"/>
    </font>
    <font>
      <b/>
      <sz val="12"/>
      <name val="Arial"/>
      <charset val="204"/>
    </font>
    <font>
      <sz val="9"/>
      <name val="Arial"/>
      <charset val="204"/>
    </font>
    <font>
      <b/>
      <sz val="11"/>
      <name val="Arial"/>
      <charset val="204"/>
    </font>
    <font>
      <b/>
      <sz val="10"/>
      <name val="Arial"/>
      <charset val="204"/>
    </font>
    <font>
      <i/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2">
    <xf numFmtId="0" fontId="0" fillId="0" borderId="0" xfId="0"/>
    <xf numFmtId="49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49" fontId="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49" fontId="1" fillId="0" borderId="0" xfId="0" applyNumberFormat="1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49" fontId="3" fillId="0" borderId="0" xfId="0" applyNumberFormat="1" applyFont="1" applyFill="1" applyBorder="1" applyAlignment="1" applyProtection="1">
      <alignment horizontal="left" vertical="top"/>
    </xf>
    <xf numFmtId="49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49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 indent="8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 applyProtection="1">
      <alignment horizontal="left" vertical="top"/>
    </xf>
    <xf numFmtId="49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49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right" vertical="top"/>
    </xf>
    <xf numFmtId="49" fontId="1" fillId="0" borderId="0" xfId="0" applyNumberFormat="1" applyFont="1" applyFill="1" applyBorder="1" applyAlignment="1" applyProtection="1">
      <alignment horizontal="center" vertical="top" wrapText="1"/>
    </xf>
    <xf numFmtId="49" fontId="9" fillId="0" borderId="0" xfId="0" applyNumberFormat="1" applyFont="1" applyFill="1" applyBorder="1" applyAlignment="1" applyProtection="1">
      <alignment horizontal="center" vertical="top" wrapText="1"/>
    </xf>
    <xf numFmtId="49" fontId="9" fillId="0" borderId="0" xfId="0" applyNumberFormat="1" applyFont="1" applyFill="1" applyBorder="1" applyAlignment="1" applyProtection="1">
      <alignment horizontal="center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workbookViewId="0">
      <selection activeCell="B1" sqref="B1"/>
    </sheetView>
  </sheetViews>
  <sheetFormatPr defaultColWidth="9.14444444444444" defaultRowHeight="13.5" customHeight="1" outlineLevelCol="7"/>
  <cols>
    <col min="1" max="1" width="6.42222222222222" style="1" customWidth="1"/>
    <col min="2" max="2" width="47.4222222222222" style="2" customWidth="1"/>
    <col min="3" max="3" width="11.2888888888889" style="3" customWidth="1"/>
    <col min="4" max="4" width="11.5666666666667" style="4" customWidth="1"/>
    <col min="5" max="5" width="21.5666666666667" style="6" customWidth="1"/>
    <col min="6" max="6" width="9.71111111111111" style="7" customWidth="1"/>
    <col min="7" max="7" width="8.14444444444444" style="7" customWidth="1"/>
    <col min="8" max="8" width="9.14444444444444" style="7"/>
    <col min="9" max="9" width="8.71111111111111" style="7" customWidth="1"/>
    <col min="10" max="10" width="9.28888888888889" style="7" customWidth="1"/>
    <col min="11" max="16384" width="9.14444444444444" style="7"/>
  </cols>
  <sheetData>
    <row r="1" customFormat="1" ht="15" spans="1:8">
      <c r="A1" s="8" t="s">
        <v>0</v>
      </c>
      <c r="B1" s="9"/>
      <c r="C1" s="10"/>
      <c r="D1" s="6"/>
      <c r="G1" s="10"/>
      <c r="H1" s="10"/>
    </row>
    <row r="2" customFormat="1" ht="12.75" spans="4:8">
      <c r="D2" s="6"/>
      <c r="G2" s="10"/>
      <c r="H2" s="10"/>
    </row>
    <row r="3" customFormat="1" ht="14.25" spans="1:8">
      <c r="A3" s="12"/>
      <c r="C3" s="13"/>
      <c r="D3" s="6"/>
      <c r="G3" s="10"/>
      <c r="H3" s="10"/>
    </row>
    <row r="4" customFormat="1" ht="15.75" spans="1:8">
      <c r="A4" s="11" t="s">
        <v>1</v>
      </c>
      <c r="C4" s="14"/>
      <c r="D4" s="15"/>
      <c r="G4" s="10"/>
      <c r="H4" s="10"/>
    </row>
    <row r="5" customFormat="1" ht="12.75" spans="1:8">
      <c r="A5" s="12"/>
      <c r="D5" s="6"/>
      <c r="G5" s="10"/>
      <c r="H5" s="10"/>
    </row>
    <row r="6" customFormat="1" ht="15" spans="1:8">
      <c r="A6" s="17"/>
      <c r="C6" s="18" t="s">
        <v>2</v>
      </c>
      <c r="D6" s="10"/>
      <c r="E6" s="20"/>
      <c r="F6" s="10"/>
      <c r="G6" s="10"/>
      <c r="H6" s="10"/>
    </row>
    <row r="7" customFormat="1" ht="14.25" spans="1:8">
      <c r="A7" s="17"/>
      <c r="B7" s="21"/>
      <c r="C7" s="13"/>
      <c r="E7" s="20"/>
      <c r="F7" s="10"/>
      <c r="G7" s="10"/>
      <c r="H7" s="10"/>
    </row>
    <row r="8" customFormat="1" ht="12.75" spans="1:8">
      <c r="A8" s="17"/>
      <c r="B8" s="22"/>
      <c r="C8" s="23"/>
      <c r="D8" s="10"/>
      <c r="E8" s="20"/>
      <c r="F8" s="10"/>
      <c r="G8" s="10"/>
      <c r="H8" s="10"/>
    </row>
    <row r="9" customFormat="1" ht="12.75" spans="1:8">
      <c r="A9" s="17"/>
      <c r="B9" s="22"/>
      <c r="C9" s="23"/>
      <c r="D9" s="10"/>
      <c r="E9" s="20"/>
      <c r="F9" s="10"/>
      <c r="G9" s="10"/>
      <c r="H9" s="10"/>
    </row>
    <row r="10" customFormat="1" ht="24.75" customHeight="1" spans="1:5">
      <c r="A10" s="24" t="s">
        <v>3</v>
      </c>
      <c r="B10" s="25" t="s">
        <v>4</v>
      </c>
      <c r="C10" s="26" t="s">
        <v>5</v>
      </c>
      <c r="D10" s="26" t="s">
        <v>6</v>
      </c>
      <c r="E10" s="27" t="s">
        <v>7</v>
      </c>
    </row>
    <row r="11" customFormat="1" ht="12.75" spans="1:5">
      <c r="A11" s="28">
        <v>1</v>
      </c>
      <c r="B11" s="29">
        <v>2</v>
      </c>
      <c r="C11" s="29">
        <v>3</v>
      </c>
      <c r="D11" s="29">
        <v>4</v>
      </c>
      <c r="E11" s="29">
        <v>5</v>
      </c>
    </row>
  </sheetData>
  <pageMargins left="0.393700778484345" right="0.31496062874794" top="0.433070868253708" bottom="0.472440958023071" header="0.236220479011536" footer="0.275590538978577"/>
  <pageSetup paperSize="9" orientation="portrait"/>
  <headerFooter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8"/>
  <sheetViews>
    <sheetView showGridLines="0" tabSelected="1" workbookViewId="0">
      <selection activeCell="I11" sqref="I11"/>
    </sheetView>
  </sheetViews>
  <sheetFormatPr defaultColWidth="9.14444444444444" defaultRowHeight="13.5" customHeight="1" outlineLevelCol="5"/>
  <cols>
    <col min="1" max="1" width="6.42222222222222" style="1" customWidth="1"/>
    <col min="2" max="2" width="40.7111111111111" style="2" customWidth="1"/>
    <col min="3" max="3" width="11.2888888888889" style="3" customWidth="1"/>
    <col min="4" max="4" width="9.85555555555556" style="4" customWidth="1"/>
    <col min="5" max="5" width="15.1444444444444" style="5" customWidth="1"/>
    <col min="6" max="6" width="14.8555555555556" style="6" customWidth="1"/>
    <col min="7" max="16384" width="9.14444444444444" style="7"/>
  </cols>
  <sheetData>
    <row r="1" customFormat="1" ht="15" spans="1:5">
      <c r="A1" s="8" t="s">
        <v>0</v>
      </c>
      <c r="B1" s="9"/>
      <c r="C1" s="10"/>
      <c r="D1" s="6"/>
      <c r="E1" s="11"/>
    </row>
    <row r="2" customFormat="1" ht="12.75" spans="4:5">
      <c r="D2" s="6"/>
      <c r="E2" s="11"/>
    </row>
    <row r="3" customFormat="1" ht="14.25" spans="1:5">
      <c r="A3" s="12"/>
      <c r="C3" s="13"/>
      <c r="D3" s="6"/>
      <c r="E3" s="11"/>
    </row>
    <row r="4" customFormat="1" ht="15.75" spans="1:5">
      <c r="A4" s="11" t="s">
        <v>8</v>
      </c>
      <c r="C4" s="14"/>
      <c r="D4" s="15"/>
      <c r="E4" s="16"/>
    </row>
    <row r="5" customFormat="1" ht="12.75" spans="1:5">
      <c r="A5" s="12"/>
      <c r="D5" s="6"/>
      <c r="E5" s="11"/>
    </row>
    <row r="6" customFormat="1" ht="15" spans="1:6">
      <c r="A6" s="17"/>
      <c r="C6" s="18" t="s">
        <v>2</v>
      </c>
      <c r="D6" s="10"/>
      <c r="E6" s="19"/>
      <c r="F6" s="20"/>
    </row>
    <row r="7" customFormat="1" ht="14.25" spans="1:6">
      <c r="A7" s="17"/>
      <c r="B7" s="21"/>
      <c r="C7" s="13" t="s">
        <v>9</v>
      </c>
      <c r="F7" s="20"/>
    </row>
    <row r="8" customFormat="1" ht="12.75" spans="1:6">
      <c r="A8" s="17"/>
      <c r="B8" s="22"/>
      <c r="C8" s="23"/>
      <c r="D8" s="10"/>
      <c r="E8" s="19"/>
      <c r="F8" s="20"/>
    </row>
    <row r="9" customFormat="1" ht="12.75" spans="1:6">
      <c r="A9" s="17"/>
      <c r="B9" s="22"/>
      <c r="C9" s="23"/>
      <c r="D9" s="10"/>
      <c r="E9" s="19"/>
      <c r="F9" s="20"/>
    </row>
    <row r="10" customFormat="1" ht="24.75" customHeight="1" spans="1:6">
      <c r="A10" s="24" t="s">
        <v>3</v>
      </c>
      <c r="B10" s="25" t="s">
        <v>4</v>
      </c>
      <c r="C10" s="26" t="s">
        <v>5</v>
      </c>
      <c r="D10" s="26" t="s">
        <v>6</v>
      </c>
      <c r="E10" s="24" t="s">
        <v>10</v>
      </c>
      <c r="F10" s="27" t="s">
        <v>7</v>
      </c>
    </row>
    <row r="11" customFormat="1" ht="12.75" spans="1:6">
      <c r="A11" s="28">
        <v>1</v>
      </c>
      <c r="B11" s="29">
        <v>2</v>
      </c>
      <c r="C11" s="29">
        <v>3</v>
      </c>
      <c r="D11" s="29">
        <v>4</v>
      </c>
      <c r="E11" s="28">
        <v>5</v>
      </c>
      <c r="F11" s="29">
        <v>6</v>
      </c>
    </row>
    <row r="12" customFormat="1" ht="12.75" spans="1:6">
      <c r="A12" s="30" t="s">
        <v>11</v>
      </c>
      <c r="B12" s="31"/>
      <c r="C12" s="31"/>
      <c r="D12" s="31"/>
      <c r="E12" s="31"/>
      <c r="F12" s="31"/>
    </row>
    <row r="13" customFormat="1" ht="25.5" spans="1:6">
      <c r="A13" s="32" t="s">
        <v>12</v>
      </c>
      <c r="B13" s="33" t="s">
        <v>13</v>
      </c>
      <c r="C13" s="34" t="s">
        <v>14</v>
      </c>
      <c r="D13" s="35" t="s">
        <v>15</v>
      </c>
      <c r="E13" s="36" t="s">
        <v>16</v>
      </c>
      <c r="F13" s="37"/>
    </row>
    <row r="14" customFormat="1" ht="25.5" spans="1:6">
      <c r="A14" s="32" t="s">
        <v>17</v>
      </c>
      <c r="B14" s="33" t="s">
        <v>18</v>
      </c>
      <c r="C14" s="34" t="s">
        <v>14</v>
      </c>
      <c r="D14" s="35" t="s">
        <v>19</v>
      </c>
      <c r="E14" s="36" t="s">
        <v>20</v>
      </c>
      <c r="F14" s="37"/>
    </row>
    <row r="15" customFormat="1" ht="51" spans="1:6">
      <c r="A15" s="32" t="s">
        <v>21</v>
      </c>
      <c r="B15" s="33" t="s">
        <v>22</v>
      </c>
      <c r="C15" s="34" t="s">
        <v>23</v>
      </c>
      <c r="D15" s="35" t="s">
        <v>24</v>
      </c>
      <c r="E15" s="36" t="s">
        <v>25</v>
      </c>
      <c r="F15" s="37"/>
    </row>
    <row r="16" customFormat="1" ht="38.25" spans="1:6">
      <c r="A16" s="32" t="s">
        <v>26</v>
      </c>
      <c r="B16" s="33" t="s">
        <v>27</v>
      </c>
      <c r="C16" s="34" t="s">
        <v>14</v>
      </c>
      <c r="D16" s="35" t="s">
        <v>28</v>
      </c>
      <c r="E16" s="36" t="s">
        <v>29</v>
      </c>
      <c r="F16" s="37"/>
    </row>
    <row r="17" customFormat="1" ht="38.25" spans="1:6">
      <c r="A17" s="32" t="s">
        <v>30</v>
      </c>
      <c r="B17" s="33" t="s">
        <v>31</v>
      </c>
      <c r="C17" s="34" t="s">
        <v>32</v>
      </c>
      <c r="D17" s="35" t="s">
        <v>33</v>
      </c>
      <c r="E17" s="36" t="s">
        <v>34</v>
      </c>
      <c r="F17" s="37"/>
    </row>
    <row r="18" customFormat="1" ht="25.5" spans="1:6">
      <c r="A18" s="32" t="s">
        <v>35</v>
      </c>
      <c r="B18" s="33" t="s">
        <v>36</v>
      </c>
      <c r="C18" s="34" t="s">
        <v>37</v>
      </c>
      <c r="D18" s="35" t="s">
        <v>38</v>
      </c>
      <c r="E18" s="36" t="s">
        <v>39</v>
      </c>
      <c r="F18" s="37"/>
    </row>
    <row r="19" customFormat="1" ht="38.25" spans="1:6">
      <c r="A19" s="32"/>
      <c r="B19" s="33" t="s">
        <v>40</v>
      </c>
      <c r="C19" s="34" t="s">
        <v>41</v>
      </c>
      <c r="D19" s="35" t="s">
        <v>42</v>
      </c>
      <c r="E19" s="36" t="s">
        <v>43</v>
      </c>
      <c r="F19" s="37"/>
    </row>
    <row r="20" customFormat="1" ht="38.25" spans="1:6">
      <c r="A20" s="32" t="s">
        <v>44</v>
      </c>
      <c r="B20" s="33" t="s">
        <v>45</v>
      </c>
      <c r="C20" s="34" t="s">
        <v>46</v>
      </c>
      <c r="D20" s="38">
        <f>0.1975</f>
        <v>0.1975</v>
      </c>
      <c r="E20" s="36" t="s">
        <v>47</v>
      </c>
      <c r="F20" s="37"/>
    </row>
    <row r="21" customFormat="1" ht="76.5" spans="1:6">
      <c r="A21" s="32"/>
      <c r="B21" s="33" t="s">
        <v>48</v>
      </c>
      <c r="C21" s="34" t="s">
        <v>49</v>
      </c>
      <c r="D21" s="35" t="s">
        <v>50</v>
      </c>
      <c r="E21" s="36" t="s">
        <v>51</v>
      </c>
      <c r="F21" s="37"/>
    </row>
    <row r="22" customFormat="1" ht="38.25" spans="1:6">
      <c r="A22" s="32" t="s">
        <v>52</v>
      </c>
      <c r="B22" s="33" t="s">
        <v>53</v>
      </c>
      <c r="C22" s="34" t="s">
        <v>46</v>
      </c>
      <c r="D22" s="38">
        <f>0.1785</f>
        <v>0.1785</v>
      </c>
      <c r="E22" s="36" t="s">
        <v>54</v>
      </c>
      <c r="F22" s="37"/>
    </row>
    <row r="23" customFormat="1" ht="76.5" spans="1:6">
      <c r="A23" s="32"/>
      <c r="B23" s="33" t="s">
        <v>55</v>
      </c>
      <c r="C23" s="34" t="s">
        <v>49</v>
      </c>
      <c r="D23" s="35" t="s">
        <v>56</v>
      </c>
      <c r="E23" s="36" t="s">
        <v>57</v>
      </c>
      <c r="F23" s="37"/>
    </row>
    <row r="24" customFormat="1" ht="38.25" spans="1:6">
      <c r="A24" s="32" t="s">
        <v>58</v>
      </c>
      <c r="B24" s="33" t="s">
        <v>59</v>
      </c>
      <c r="C24" s="34" t="s">
        <v>46</v>
      </c>
      <c r="D24" s="38" t="s">
        <v>60</v>
      </c>
      <c r="E24" s="36" t="s">
        <v>61</v>
      </c>
      <c r="F24" s="37"/>
    </row>
    <row r="25" customFormat="1" ht="76.5" spans="1:6">
      <c r="A25" s="32"/>
      <c r="B25" s="33" t="s">
        <v>62</v>
      </c>
      <c r="C25" s="34" t="s">
        <v>49</v>
      </c>
      <c r="D25" s="35" t="s">
        <v>63</v>
      </c>
      <c r="E25" s="36" t="s">
        <v>64</v>
      </c>
      <c r="F25" s="37"/>
    </row>
    <row r="26" customFormat="1" ht="63.75" spans="1:6">
      <c r="A26" s="32" t="s">
        <v>65</v>
      </c>
      <c r="B26" s="33" t="s">
        <v>66</v>
      </c>
      <c r="C26" s="34" t="s">
        <v>67</v>
      </c>
      <c r="D26" s="35" t="s">
        <v>68</v>
      </c>
      <c r="E26" s="36" t="s">
        <v>69</v>
      </c>
      <c r="F26" s="37"/>
    </row>
    <row r="27" customFormat="1" ht="38.25" spans="1:6">
      <c r="A27" s="32" t="s">
        <v>70</v>
      </c>
      <c r="B27" s="33" t="s">
        <v>71</v>
      </c>
      <c r="C27" s="34" t="s">
        <v>46</v>
      </c>
      <c r="D27" s="38">
        <f>0.0022</f>
        <v>0.0022</v>
      </c>
      <c r="E27" s="36" t="s">
        <v>54</v>
      </c>
      <c r="F27" s="37"/>
    </row>
    <row r="28" customFormat="1" ht="76.5" spans="1:6">
      <c r="A28" s="32"/>
      <c r="B28" s="33" t="s">
        <v>72</v>
      </c>
      <c r="C28" s="34" t="s">
        <v>49</v>
      </c>
      <c r="D28" s="35" t="s">
        <v>73</v>
      </c>
      <c r="E28" s="36" t="s">
        <v>74</v>
      </c>
      <c r="F28" s="37"/>
    </row>
    <row r="29" customFormat="1" ht="63.75" spans="1:6">
      <c r="A29" s="32" t="s">
        <v>75</v>
      </c>
      <c r="B29" s="33" t="s">
        <v>76</v>
      </c>
      <c r="C29" s="34" t="s">
        <v>67</v>
      </c>
      <c r="D29" s="35" t="s">
        <v>77</v>
      </c>
      <c r="E29" s="36" t="s">
        <v>78</v>
      </c>
      <c r="F29" s="37"/>
    </row>
    <row r="30" customFormat="1" ht="51" spans="1:6">
      <c r="A30" s="32" t="s">
        <v>79</v>
      </c>
      <c r="B30" s="33" t="s">
        <v>80</v>
      </c>
      <c r="C30" s="34" t="s">
        <v>23</v>
      </c>
      <c r="D30" s="35" t="s">
        <v>81</v>
      </c>
      <c r="E30" s="36" t="s">
        <v>82</v>
      </c>
      <c r="F30" s="37"/>
    </row>
    <row r="31" customFormat="1" ht="25.5" spans="1:6">
      <c r="A31" s="32" t="s">
        <v>83</v>
      </c>
      <c r="B31" s="33" t="s">
        <v>84</v>
      </c>
      <c r="C31" s="34" t="s">
        <v>14</v>
      </c>
      <c r="D31" s="35" t="s">
        <v>85</v>
      </c>
      <c r="E31" s="36" t="s">
        <v>86</v>
      </c>
      <c r="F31" s="37"/>
    </row>
    <row r="32" customFormat="1" ht="25.5" spans="1:6">
      <c r="A32" s="32" t="s">
        <v>87</v>
      </c>
      <c r="B32" s="33" t="s">
        <v>88</v>
      </c>
      <c r="C32" s="34" t="s">
        <v>89</v>
      </c>
      <c r="D32" s="38">
        <f>3</f>
        <v>3</v>
      </c>
      <c r="E32" s="36" t="s">
        <v>90</v>
      </c>
      <c r="F32" s="37"/>
    </row>
    <row r="33" customFormat="1" ht="63.75" spans="1:6">
      <c r="A33" s="32"/>
      <c r="B33" s="33" t="s">
        <v>91</v>
      </c>
      <c r="C33" s="34" t="s">
        <v>89</v>
      </c>
      <c r="D33" s="35" t="s">
        <v>21</v>
      </c>
      <c r="E33" s="36" t="s">
        <v>92</v>
      </c>
      <c r="F33" s="37"/>
    </row>
    <row r="34" customFormat="1" ht="25.5" spans="1:6">
      <c r="A34" s="32" t="s">
        <v>93</v>
      </c>
      <c r="B34" s="33" t="s">
        <v>94</v>
      </c>
      <c r="C34" s="34" t="s">
        <v>89</v>
      </c>
      <c r="D34" s="38">
        <f>10</f>
        <v>10</v>
      </c>
      <c r="E34" s="36" t="s">
        <v>95</v>
      </c>
      <c r="F34" s="37"/>
    </row>
    <row r="35" customFormat="1" ht="38.25" spans="1:6">
      <c r="A35" s="32"/>
      <c r="B35" s="33" t="s">
        <v>96</v>
      </c>
      <c r="C35" s="34" t="s">
        <v>89</v>
      </c>
      <c r="D35" s="38" t="s">
        <v>30</v>
      </c>
      <c r="E35" s="36" t="s">
        <v>97</v>
      </c>
      <c r="F35" s="37"/>
    </row>
    <row r="36" customFormat="1" ht="51" spans="1:6">
      <c r="A36" s="32"/>
      <c r="B36" s="33" t="s">
        <v>98</v>
      </c>
      <c r="C36" s="34" t="s">
        <v>89</v>
      </c>
      <c r="D36" s="38" t="s">
        <v>30</v>
      </c>
      <c r="E36" s="36" t="s">
        <v>97</v>
      </c>
      <c r="F36" s="37"/>
    </row>
    <row r="37" customFormat="1" ht="63.75" spans="1:6">
      <c r="A37" s="32"/>
      <c r="B37" s="33" t="s">
        <v>99</v>
      </c>
      <c r="C37" s="34" t="s">
        <v>89</v>
      </c>
      <c r="D37" s="38" t="s">
        <v>65</v>
      </c>
      <c r="E37" s="36" t="s">
        <v>100</v>
      </c>
      <c r="F37" s="37"/>
    </row>
    <row r="38" customFormat="1" ht="25.5" spans="1:6">
      <c r="A38" s="32" t="s">
        <v>101</v>
      </c>
      <c r="B38" s="33" t="s">
        <v>102</v>
      </c>
      <c r="C38" s="34" t="s">
        <v>89</v>
      </c>
      <c r="D38" s="38">
        <f>2</f>
        <v>2</v>
      </c>
      <c r="E38" s="36" t="s">
        <v>103</v>
      </c>
      <c r="F38" s="37"/>
    </row>
    <row r="39" customFormat="1" ht="38.25" spans="1:6">
      <c r="A39" s="32"/>
      <c r="B39" s="33" t="s">
        <v>104</v>
      </c>
      <c r="C39" s="34" t="s">
        <v>89</v>
      </c>
      <c r="D39" s="38" t="s">
        <v>12</v>
      </c>
      <c r="E39" s="36" t="s">
        <v>105</v>
      </c>
      <c r="F39" s="37"/>
    </row>
    <row r="40" customFormat="1" ht="51" spans="1:6">
      <c r="A40" s="32"/>
      <c r="B40" s="33" t="s">
        <v>106</v>
      </c>
      <c r="C40" s="34" t="s">
        <v>89</v>
      </c>
      <c r="D40" s="35" t="s">
        <v>12</v>
      </c>
      <c r="E40" s="36" t="s">
        <v>105</v>
      </c>
      <c r="F40" s="37"/>
    </row>
    <row r="41" customFormat="1" ht="38.25" spans="1:6">
      <c r="A41" s="32" t="s">
        <v>107</v>
      </c>
      <c r="B41" s="33" t="s">
        <v>108</v>
      </c>
      <c r="C41" s="34" t="s">
        <v>89</v>
      </c>
      <c r="D41" s="38">
        <f>2</f>
        <v>2</v>
      </c>
      <c r="E41" s="36" t="s">
        <v>109</v>
      </c>
      <c r="F41" s="37"/>
    </row>
    <row r="42" customFormat="1" ht="38.25" spans="1:6">
      <c r="A42" s="32"/>
      <c r="B42" s="33" t="s">
        <v>110</v>
      </c>
      <c r="C42" s="34" t="s">
        <v>89</v>
      </c>
      <c r="D42" s="38" t="s">
        <v>12</v>
      </c>
      <c r="E42" s="36" t="s">
        <v>111</v>
      </c>
      <c r="F42" s="37"/>
    </row>
    <row r="43" customFormat="1" ht="51" spans="1:6">
      <c r="A43" s="32"/>
      <c r="B43" s="33" t="s">
        <v>112</v>
      </c>
      <c r="C43" s="34" t="s">
        <v>89</v>
      </c>
      <c r="D43" s="38" t="s">
        <v>12</v>
      </c>
      <c r="E43" s="36" t="s">
        <v>111</v>
      </c>
      <c r="F43" s="37"/>
    </row>
    <row r="44" customFormat="1" ht="38.25" spans="1:6">
      <c r="A44" s="32"/>
      <c r="B44" s="33" t="s">
        <v>113</v>
      </c>
      <c r="C44" s="34" t="s">
        <v>114</v>
      </c>
      <c r="D44" s="35" t="s">
        <v>115</v>
      </c>
      <c r="E44" s="36" t="s">
        <v>116</v>
      </c>
      <c r="F44" s="37"/>
    </row>
    <row r="45" customFormat="1" ht="38.25" spans="1:6">
      <c r="A45" s="32" t="s">
        <v>117</v>
      </c>
      <c r="B45" s="33" t="s">
        <v>118</v>
      </c>
      <c r="C45" s="34" t="s">
        <v>89</v>
      </c>
      <c r="D45" s="38" t="s">
        <v>12</v>
      </c>
      <c r="E45" s="36" t="s">
        <v>119</v>
      </c>
      <c r="F45" s="37"/>
    </row>
    <row r="46" customFormat="1" ht="51" spans="1:6">
      <c r="A46" s="32"/>
      <c r="B46" s="33" t="s">
        <v>120</v>
      </c>
      <c r="C46" s="34" t="s">
        <v>89</v>
      </c>
      <c r="D46" s="35" t="s">
        <v>12</v>
      </c>
      <c r="E46" s="36" t="s">
        <v>121</v>
      </c>
      <c r="F46" s="37"/>
    </row>
    <row r="47" customFormat="1" ht="63.75" spans="1:6">
      <c r="A47" s="32"/>
      <c r="B47" s="33" t="s">
        <v>122</v>
      </c>
      <c r="C47" s="34" t="s">
        <v>89</v>
      </c>
      <c r="D47" s="38" t="s">
        <v>21</v>
      </c>
      <c r="E47" s="36" t="s">
        <v>123</v>
      </c>
      <c r="F47" s="37"/>
    </row>
    <row r="48" customFormat="1" ht="63.75" spans="1:6">
      <c r="A48" s="32"/>
      <c r="B48" s="33" t="s">
        <v>124</v>
      </c>
      <c r="C48" s="34" t="s">
        <v>89</v>
      </c>
      <c r="D48" s="38">
        <f>1</f>
        <v>1</v>
      </c>
      <c r="E48" s="36" t="s">
        <v>125</v>
      </c>
      <c r="F48" s="37"/>
    </row>
    <row r="49" customFormat="1" ht="38.25" spans="1:6">
      <c r="A49" s="32" t="s">
        <v>126</v>
      </c>
      <c r="B49" s="33" t="s">
        <v>127</v>
      </c>
      <c r="C49" s="34" t="s">
        <v>89</v>
      </c>
      <c r="D49" s="38">
        <f>1</f>
        <v>1</v>
      </c>
      <c r="E49" s="36" t="s">
        <v>128</v>
      </c>
      <c r="F49" s="37"/>
    </row>
    <row r="50" customFormat="1" ht="38.25" spans="1:6">
      <c r="A50" s="32" t="s">
        <v>129</v>
      </c>
      <c r="B50" s="33" t="s">
        <v>130</v>
      </c>
      <c r="C50" s="34" t="s">
        <v>89</v>
      </c>
      <c r="D50" s="38">
        <f>3</f>
        <v>3</v>
      </c>
      <c r="E50" s="36" t="s">
        <v>131</v>
      </c>
      <c r="F50" s="37"/>
    </row>
    <row r="51" customFormat="1" ht="51" spans="1:6">
      <c r="A51" s="32" t="s">
        <v>132</v>
      </c>
      <c r="B51" s="33" t="s">
        <v>133</v>
      </c>
      <c r="C51" s="34" t="s">
        <v>89</v>
      </c>
      <c r="D51" s="38" t="s">
        <v>12</v>
      </c>
      <c r="E51" s="36" t="s">
        <v>134</v>
      </c>
      <c r="F51" s="37"/>
    </row>
    <row r="52" customFormat="1" ht="38.25" spans="1:6">
      <c r="A52" s="32" t="s">
        <v>135</v>
      </c>
      <c r="B52" s="33" t="s">
        <v>136</v>
      </c>
      <c r="C52" s="34" t="s">
        <v>37</v>
      </c>
      <c r="D52" s="35" t="s">
        <v>137</v>
      </c>
      <c r="E52" s="36" t="s">
        <v>138</v>
      </c>
      <c r="F52" s="37"/>
    </row>
    <row r="53" customFormat="1" ht="38.25" spans="1:6">
      <c r="A53" s="32"/>
      <c r="B53" s="33" t="s">
        <v>139</v>
      </c>
      <c r="C53" s="34" t="s">
        <v>41</v>
      </c>
      <c r="D53" s="35" t="s">
        <v>140</v>
      </c>
      <c r="E53" s="36" t="s">
        <v>141</v>
      </c>
      <c r="F53" s="37"/>
    </row>
    <row r="54" customFormat="1" ht="63.75" spans="1:6">
      <c r="A54" s="32"/>
      <c r="B54" s="33" t="s">
        <v>142</v>
      </c>
      <c r="C54" s="34" t="s">
        <v>41</v>
      </c>
      <c r="D54" s="35" t="s">
        <v>143</v>
      </c>
      <c r="E54" s="36" t="s">
        <v>144</v>
      </c>
      <c r="F54" s="37"/>
    </row>
    <row r="55" customFormat="1" ht="76.5" spans="1:6">
      <c r="A55" s="32"/>
      <c r="B55" s="33" t="s">
        <v>145</v>
      </c>
      <c r="C55" s="34" t="s">
        <v>49</v>
      </c>
      <c r="D55" s="35" t="s">
        <v>26</v>
      </c>
      <c r="E55" s="36" t="s">
        <v>146</v>
      </c>
      <c r="F55" s="37"/>
    </row>
    <row r="56" customFormat="1" ht="38.25" spans="1:6">
      <c r="A56" s="32"/>
      <c r="B56" s="33" t="s">
        <v>147</v>
      </c>
      <c r="C56" s="34" t="s">
        <v>89</v>
      </c>
      <c r="D56" s="35" t="s">
        <v>17</v>
      </c>
      <c r="E56" s="36" t="s">
        <v>148</v>
      </c>
      <c r="F56" s="37"/>
    </row>
    <row r="57" customFormat="1" ht="25.5" spans="1:6">
      <c r="A57" s="32" t="s">
        <v>149</v>
      </c>
      <c r="B57" s="33" t="s">
        <v>150</v>
      </c>
      <c r="C57" s="34" t="s">
        <v>89</v>
      </c>
      <c r="D57" s="38">
        <f>1</f>
        <v>1</v>
      </c>
      <c r="E57" s="36" t="s">
        <v>151</v>
      </c>
      <c r="F57" s="37"/>
    </row>
    <row r="58" customFormat="1" ht="38.25" spans="1:6">
      <c r="A58" s="32"/>
      <c r="B58" s="33" t="s">
        <v>152</v>
      </c>
      <c r="C58" s="34" t="s">
        <v>89</v>
      </c>
      <c r="D58" s="38" t="s">
        <v>12</v>
      </c>
      <c r="E58" s="36" t="s">
        <v>153</v>
      </c>
      <c r="F58" s="37"/>
    </row>
    <row r="59" customFormat="1" ht="25.5" spans="1:6">
      <c r="A59" s="32" t="s">
        <v>154</v>
      </c>
      <c r="B59" s="33" t="s">
        <v>155</v>
      </c>
      <c r="C59" s="34" t="s">
        <v>156</v>
      </c>
      <c r="D59" s="35" t="s">
        <v>157</v>
      </c>
      <c r="E59" s="36" t="s">
        <v>158</v>
      </c>
      <c r="F59" s="37"/>
    </row>
    <row r="60" customFormat="1" ht="38.25" spans="1:6">
      <c r="A60" s="32"/>
      <c r="B60" s="33" t="s">
        <v>159</v>
      </c>
      <c r="C60" s="34" t="s">
        <v>89</v>
      </c>
      <c r="D60" s="35" t="s">
        <v>12</v>
      </c>
      <c r="E60" s="36" t="s">
        <v>160</v>
      </c>
      <c r="F60" s="37"/>
    </row>
    <row r="61" customFormat="1" ht="38.25" spans="1:6">
      <c r="A61" s="32" t="s">
        <v>161</v>
      </c>
      <c r="B61" s="33" t="s">
        <v>162</v>
      </c>
      <c r="C61" s="34" t="s">
        <v>14</v>
      </c>
      <c r="D61" s="35" t="s">
        <v>19</v>
      </c>
      <c r="E61" s="36" t="s">
        <v>163</v>
      </c>
      <c r="F61" s="37"/>
    </row>
    <row r="62" customFormat="1" ht="38.25" spans="1:6">
      <c r="A62" s="32"/>
      <c r="B62" s="33" t="s">
        <v>40</v>
      </c>
      <c r="C62" s="34" t="s">
        <v>41</v>
      </c>
      <c r="D62" s="35" t="s">
        <v>164</v>
      </c>
      <c r="E62" s="36" t="s">
        <v>43</v>
      </c>
      <c r="F62" s="37"/>
    </row>
    <row r="63" customFormat="1" ht="38.25" spans="1:6">
      <c r="A63" s="32" t="s">
        <v>165</v>
      </c>
      <c r="B63" s="33" t="s">
        <v>166</v>
      </c>
      <c r="C63" s="34" t="s">
        <v>14</v>
      </c>
      <c r="D63" s="35" t="s">
        <v>19</v>
      </c>
      <c r="E63" s="36" t="s">
        <v>167</v>
      </c>
      <c r="F63" s="37"/>
    </row>
    <row r="64" customFormat="1" ht="38.25" spans="1:6">
      <c r="A64" s="32"/>
      <c r="B64" s="33" t="s">
        <v>168</v>
      </c>
      <c r="C64" s="34" t="s">
        <v>41</v>
      </c>
      <c r="D64" s="35" t="s">
        <v>169</v>
      </c>
      <c r="E64" s="36" t="s">
        <v>170</v>
      </c>
      <c r="F64" s="37"/>
    </row>
    <row r="65" customFormat="1" ht="63.75" spans="1:6">
      <c r="A65" s="32" t="s">
        <v>171</v>
      </c>
      <c r="B65" s="33" t="s">
        <v>172</v>
      </c>
      <c r="C65" s="34" t="s">
        <v>173</v>
      </c>
      <c r="D65" s="35" t="s">
        <v>174</v>
      </c>
      <c r="E65" s="36" t="s">
        <v>175</v>
      </c>
      <c r="F65" s="37"/>
    </row>
    <row r="66" customFormat="1" ht="38.25" spans="1:6">
      <c r="A66" s="32"/>
      <c r="B66" s="33" t="s">
        <v>176</v>
      </c>
      <c r="C66" s="34" t="s">
        <v>177</v>
      </c>
      <c r="D66" s="35" t="s">
        <v>178</v>
      </c>
      <c r="E66" s="36" t="s">
        <v>179</v>
      </c>
      <c r="F66" s="37"/>
    </row>
    <row r="67" customFormat="1" ht="38.25" spans="1:6">
      <c r="A67" s="32"/>
      <c r="B67" s="33" t="s">
        <v>180</v>
      </c>
      <c r="C67" s="34" t="s">
        <v>177</v>
      </c>
      <c r="D67" s="35" t="s">
        <v>181</v>
      </c>
      <c r="E67" s="36" t="s">
        <v>182</v>
      </c>
      <c r="F67" s="37"/>
    </row>
    <row r="68" customFormat="1" ht="38.25" spans="1:6">
      <c r="A68" s="32" t="s">
        <v>183</v>
      </c>
      <c r="B68" s="33" t="s">
        <v>184</v>
      </c>
      <c r="C68" s="34" t="s">
        <v>177</v>
      </c>
      <c r="D68" s="35" t="s">
        <v>185</v>
      </c>
      <c r="E68" s="36" t="s">
        <v>186</v>
      </c>
      <c r="F68" s="37"/>
    </row>
    <row r="69" customFormat="1" ht="102" spans="1:6">
      <c r="A69" s="32" t="s">
        <v>187</v>
      </c>
      <c r="B69" s="33" t="s">
        <v>188</v>
      </c>
      <c r="C69" s="34" t="s">
        <v>177</v>
      </c>
      <c r="D69" s="35" t="s">
        <v>185</v>
      </c>
      <c r="E69" s="36" t="s">
        <v>189</v>
      </c>
      <c r="F69" s="37"/>
    </row>
    <row r="74" customFormat="1" ht="12.75" spans="1:6">
      <c r="A74" s="39" t="s">
        <v>190</v>
      </c>
      <c r="B74" s="1"/>
      <c r="C74" s="1"/>
      <c r="D74" s="1"/>
      <c r="E74" s="1"/>
      <c r="F74" s="1"/>
    </row>
    <row r="75" customFormat="1" ht="12.75" spans="1:6">
      <c r="A75" s="40" t="s">
        <v>191</v>
      </c>
      <c r="B75" s="41"/>
      <c r="C75" s="41"/>
      <c r="D75" s="41"/>
      <c r="E75" s="41"/>
      <c r="F75" s="41"/>
    </row>
    <row r="77" customFormat="1" ht="12.75" spans="1:6">
      <c r="A77" s="39" t="s">
        <v>192</v>
      </c>
      <c r="B77" s="1"/>
      <c r="C77" s="1"/>
      <c r="D77" s="1"/>
      <c r="E77" s="1"/>
      <c r="F77" s="1"/>
    </row>
    <row r="78" customFormat="1" ht="12.75" spans="1:6">
      <c r="A78" s="40" t="s">
        <v>191</v>
      </c>
      <c r="B78" s="41"/>
      <c r="C78" s="41"/>
      <c r="D78" s="41"/>
      <c r="E78" s="41"/>
      <c r="F78" s="41"/>
    </row>
  </sheetData>
  <mergeCells count="5">
    <mergeCell ref="A12:F12"/>
    <mergeCell ref="A74:F74"/>
    <mergeCell ref="A75:F75"/>
    <mergeCell ref="A77:F77"/>
    <mergeCell ref="A78:F78"/>
  </mergeCells>
  <pageMargins left="0.393700778484345" right="0.31496062874794" top="0.393700778484345" bottom="0.472440958023071" header="0.196850389242172" footer="0.236220479011536"/>
  <pageSetup paperSize="9" orientation="portrait"/>
  <headerFooter alignWithMargins="0"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Ведомость объемов работ 5 граф</vt:lpstr>
      <vt:lpstr>Ведомость объемов работ 6 граф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zakupki2</cp:lastModifiedBy>
  <dcterms:created xsi:type="dcterms:W3CDTF">2002-02-11T05:58:00Z</dcterms:created>
  <cp:lastPrinted>2003-04-03T11:25:00Z</cp:lastPrinted>
  <dcterms:modified xsi:type="dcterms:W3CDTF">2024-05-22T05:17:04Z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D7F103749E45476BB35FD92D9BB69F25_12</vt:lpwstr>
  </property>
  <property fmtid="{D5CDD505-2E9C-101B-9397-08002B2CF9AE}" pid="3" name="KSOProductBuildVer">
    <vt:lpwstr>1049-12.2.0.16731</vt:lpwstr>
  </property>
</Properties>
</file>