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ФЭО\ЗАКУПКИ\ТОРГИ 2024г\Запорная трубопроводная арматура\"/>
    </mc:Choice>
  </mc:AlternateContent>
  <bookViews>
    <workbookView xWindow="0" yWindow="0" windowWidth="21600" windowHeight="9648"/>
  </bookViews>
  <sheets>
    <sheet name="Лист1" sheetId="3" r:id="rId1"/>
  </sheets>
  <definedNames>
    <definedName name="_xlnm.Print_Titles" localSheetId="0">Лист1!$4:$5</definedName>
    <definedName name="_xlnm.Print_Area" localSheetId="0">Лист1!$A$1:$K$66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6" i="3"/>
  <c r="K50" i="3" l="1"/>
  <c r="K49" i="3"/>
  <c r="K48" i="3"/>
  <c r="K47" i="3"/>
  <c r="K46" i="3"/>
  <c r="K45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51" i="3" l="1"/>
  <c r="K52" i="3"/>
  <c r="K21" i="3"/>
  <c r="K16" i="3"/>
  <c r="K17" i="3"/>
  <c r="K18" i="3"/>
  <c r="K19" i="3"/>
  <c r="K6" i="3" l="1"/>
  <c r="K7" i="3"/>
  <c r="K8" i="3"/>
  <c r="K9" i="3"/>
  <c r="K10" i="3"/>
  <c r="K12" i="3"/>
  <c r="K13" i="3"/>
  <c r="K14" i="3"/>
  <c r="K15" i="3"/>
  <c r="K20" i="3"/>
  <c r="K22" i="3"/>
  <c r="K41" i="3"/>
  <c r="K42" i="3"/>
  <c r="K44" i="3"/>
  <c r="K43" i="3"/>
  <c r="K11" i="3"/>
  <c r="K53" i="3" l="1"/>
</calcChain>
</file>

<file path=xl/sharedStrings.xml><?xml version="1.0" encoding="utf-8"?>
<sst xmlns="http://schemas.openxmlformats.org/spreadsheetml/2006/main" count="116" uniqueCount="68">
  <si>
    <t>Начальная (максимальная) цена договора определена на основании метода сопоставимых рыночных цен (анализа рынка) с учетом информации о цене, полученной от поставщиков.</t>
  </si>
  <si>
    <t>№ п/п</t>
  </si>
  <si>
    <t>Наименование</t>
  </si>
  <si>
    <t>Ед. изм.</t>
  </si>
  <si>
    <t>Количество</t>
  </si>
  <si>
    <t>Цена за единицу измерения, руб.</t>
  </si>
  <si>
    <t>Средняя цена, руб.</t>
  </si>
  <si>
    <t>Сумма, руб.</t>
  </si>
  <si>
    <t xml:space="preserve">        </t>
  </si>
  <si>
    <t xml:space="preserve">Начальная (максимальная) цена договора определена на основании средней из предложенных цен. </t>
  </si>
  <si>
    <t>шт.</t>
  </si>
  <si>
    <t xml:space="preserve">Директор МУП «ОПТС»               </t>
  </si>
  <si>
    <t>С.А. Прокофьев</t>
  </si>
  <si>
    <t xml:space="preserve">Начальник финансово-экономического отдела               </t>
  </si>
  <si>
    <t>Л.К. Измайлова</t>
  </si>
  <si>
    <t>Начальная (максимальная) цена договора, руб.</t>
  </si>
  <si>
    <t>Обоснование начальной (максимальной) цены договора на поставку запорной трубопроводной арматуры</t>
  </si>
  <si>
    <t xml:space="preserve">Задвижка клиновая 30с541нж Ду300 </t>
  </si>
  <si>
    <t>Задвижка клиновая 30с941нж Ду300</t>
  </si>
  <si>
    <t>Задвижка клиновая 30с41нж Ду80</t>
  </si>
  <si>
    <t>Задвижка клиновая 30с41нж Ду100</t>
  </si>
  <si>
    <t>Задвижка клиновая 30с41нж Ду150</t>
  </si>
  <si>
    <t>Задвижка клиновая 30с41нж Ду200</t>
  </si>
  <si>
    <t>Задвижка клиновая 30с41нж Ду300</t>
  </si>
  <si>
    <t>Задвижка клиновая 30с41нж Ду250</t>
  </si>
  <si>
    <t>Затвор дисковый фланцевый с тройным эксцентриситетом с редуктором Ду150</t>
  </si>
  <si>
    <t>Затвор дисковый фланцевый с тройным эксцентриситетом с редуктором Ду200</t>
  </si>
  <si>
    <t>Затвор дисковый фланцевый с тройным эксцентриситетом с редуктором Ду300</t>
  </si>
  <si>
    <t>Затвор дисковый фланцевый с тройным эксцентриситетом с редуктором Ду350</t>
  </si>
  <si>
    <t>Затвор дисковый фланцевый с тройным эксцентриситетом с редуктором Ду600</t>
  </si>
  <si>
    <t>Затвор дисковый межфланцевый Ду50</t>
  </si>
  <si>
    <t>Затвор дисковый межфланцевый Ду80</t>
  </si>
  <si>
    <t>Затвор дисковый межфланцевый Ду100</t>
  </si>
  <si>
    <t>Затвор дисковый межфланцевый Ду150</t>
  </si>
  <si>
    <t>Затвор дисковый фланцевый чугунный  Ду50</t>
  </si>
  <si>
    <t>Кран шаровой фланцевый Ду15</t>
  </si>
  <si>
    <t>Кран шаровой фланцевый Ду20</t>
  </si>
  <si>
    <t>Кран шаровой фланцевый Ду25</t>
  </si>
  <si>
    <t>Кран шаровой фланцевый Ду32</t>
  </si>
  <si>
    <t>Кран шаровой фланцевый Ду40</t>
  </si>
  <si>
    <t>Кран шаровой фланцевый Ду50</t>
  </si>
  <si>
    <t>Кран шаровой фланцевый Ду80</t>
  </si>
  <si>
    <t>Кран шаровой фланцевый Ду100</t>
  </si>
  <si>
    <t>Кран шаровый  LD REGULA Ду50мм</t>
  </si>
  <si>
    <t>Кран шаровой фланцевый с редуктором Ду150</t>
  </si>
  <si>
    <t>Кран шаровой фланцевый с редуктором Ду200</t>
  </si>
  <si>
    <t>Кран шаровой фланцевый с редуктором Ду250</t>
  </si>
  <si>
    <t>Кран шаровой фланцевый с редуктором Ду400</t>
  </si>
  <si>
    <t>Кран шаровой муфтовый 11б27П1 Ду15</t>
  </si>
  <si>
    <t>Кран шаровой муфтовый 11б27П1 Ду20</t>
  </si>
  <si>
    <t>Кран шаровой муфтовый 11б27П1 Ду25</t>
  </si>
  <si>
    <t>Кран шаровой муфтовый 11б27П1 Ду32</t>
  </si>
  <si>
    <t>Кран шаровой муфтовый 11б27П1 Ду50</t>
  </si>
  <si>
    <t>Вентиль муфтовый 15Б1П Ду15</t>
  </si>
  <si>
    <t>Вентиль муфтовый 15Б1П Ду20</t>
  </si>
  <si>
    <t>Вентиль муфтовый 15Б1П Ду25</t>
  </si>
  <si>
    <t>Вентиль муфтовый 15Б1П Ду32</t>
  </si>
  <si>
    <t>Вентиль муфтовый 15Б1П Ду50</t>
  </si>
  <si>
    <t>Вентиль фланцевый 15с65нж Ду32</t>
  </si>
  <si>
    <t>Кран трехходовой муфтовый с фланцем для контрольного манометра 11Б18БК (11Б38БК) (G1/2-М20х1,5)</t>
  </si>
  <si>
    <t>Кран шаровой муфтовый газовый 11б27п (м) (G1/2-М20х1,5)</t>
  </si>
  <si>
    <t>Задвижка клиновая 30с41нж Ду50</t>
  </si>
  <si>
    <t>Предложение поставщика 
№ 5478 от 15.03.2024 г.</t>
  </si>
  <si>
    <t>Предложение поставщика
б/н  от 18.03.2024 г.</t>
  </si>
  <si>
    <t xml:space="preserve">Предложение поставщика             № 197 от 03.04.2024от </t>
  </si>
  <si>
    <t xml:space="preserve">Предложение поставщика             № КП-052/05-2024 от 05.04.2024от </t>
  </si>
  <si>
    <t xml:space="preserve">Предложение поставщика             № 21 от 05.04.2024от </t>
  </si>
  <si>
    <t>Дата подготовки обоснования НМЦД 08.04.2024г.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</si>
</sst>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6" fillId="0" borderId="0" xfId="0" applyNumberFormat="1" applyFont="1"/>
    <xf numFmtId="4" fontId="5" fillId="0" borderId="0" xfId="0" applyNumberFormat="1" applyFont="1"/>
    <xf numFmtId="4" fontId="7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abSelected="1" topLeftCell="A61" zoomScaleNormal="100" workbookViewId="0">
      <selection activeCell="B63" sqref="B63"/>
    </sheetView>
  </sheetViews>
  <sheetFormatPr defaultRowHeight="14.4" x14ac:dyDescent="0.3"/>
  <cols>
    <col min="1" max="1" width="3.88671875" customWidth="1"/>
    <col min="2" max="2" width="48.33203125" customWidth="1"/>
    <col min="3" max="3" width="7.5546875" customWidth="1"/>
    <col min="4" max="4" width="12.44140625" customWidth="1"/>
    <col min="5" max="5" width="14.6640625" customWidth="1"/>
    <col min="6" max="9" width="15.44140625" customWidth="1"/>
    <col min="10" max="10" width="13.109375" customWidth="1"/>
    <col min="11" max="11" width="13.88671875" customWidth="1"/>
    <col min="13" max="13" width="13" style="20" customWidth="1"/>
    <col min="14" max="14" width="13.5546875" style="20" customWidth="1"/>
    <col min="15" max="15" width="13.6640625" customWidth="1"/>
    <col min="16" max="16" width="13" customWidth="1"/>
    <col min="17" max="17" width="12.44140625" customWidth="1"/>
  </cols>
  <sheetData>
    <row r="1" spans="1:16" ht="36" customHeight="1" x14ac:dyDescent="0.3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6" ht="33" customHeight="1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6" ht="15.6" x14ac:dyDescent="0.3">
      <c r="A3" s="1"/>
    </row>
    <row r="4" spans="1:16" ht="20.25" customHeight="1" x14ac:dyDescent="0.3">
      <c r="A4" s="37" t="s">
        <v>1</v>
      </c>
      <c r="B4" s="37" t="s">
        <v>2</v>
      </c>
      <c r="C4" s="37" t="s">
        <v>3</v>
      </c>
      <c r="D4" s="37" t="s">
        <v>4</v>
      </c>
      <c r="E4" s="39" t="s">
        <v>5</v>
      </c>
      <c r="F4" s="40"/>
      <c r="G4" s="40"/>
      <c r="H4" s="29"/>
      <c r="I4" s="29"/>
      <c r="J4" s="37" t="s">
        <v>6</v>
      </c>
      <c r="K4" s="37" t="s">
        <v>7</v>
      </c>
    </row>
    <row r="5" spans="1:16" ht="69" x14ac:dyDescent="0.3">
      <c r="A5" s="38"/>
      <c r="B5" s="38"/>
      <c r="C5" s="38"/>
      <c r="D5" s="38"/>
      <c r="E5" s="24" t="s">
        <v>62</v>
      </c>
      <c r="F5" s="9" t="s">
        <v>63</v>
      </c>
      <c r="G5" s="23" t="s">
        <v>64</v>
      </c>
      <c r="H5" s="23" t="s">
        <v>65</v>
      </c>
      <c r="I5" s="23" t="s">
        <v>66</v>
      </c>
      <c r="J5" s="37"/>
      <c r="K5" s="37"/>
    </row>
    <row r="6" spans="1:16" ht="15.6" x14ac:dyDescent="0.3">
      <c r="A6" s="8">
        <v>1</v>
      </c>
      <c r="B6" s="27" t="s">
        <v>17</v>
      </c>
      <c r="C6" s="12" t="s">
        <v>10</v>
      </c>
      <c r="D6" s="15">
        <v>2</v>
      </c>
      <c r="E6" s="13">
        <v>281265.90000000002</v>
      </c>
      <c r="F6" s="6">
        <v>176761.5</v>
      </c>
      <c r="G6" s="6">
        <v>174021.7</v>
      </c>
      <c r="H6" s="6">
        <v>169800</v>
      </c>
      <c r="I6" s="6">
        <v>174000</v>
      </c>
      <c r="J6" s="6">
        <f>ROUND((E6+F6+G6+H6+I6)/5,2)</f>
        <v>195169.82</v>
      </c>
      <c r="K6" s="6">
        <f t="shared" ref="K6:K52" si="0">J6*D6</f>
        <v>390339.64</v>
      </c>
      <c r="M6" s="21"/>
      <c r="N6" s="21"/>
      <c r="O6" s="21"/>
      <c r="P6" s="21"/>
    </row>
    <row r="7" spans="1:16" ht="15.6" x14ac:dyDescent="0.3">
      <c r="A7" s="8">
        <v>2</v>
      </c>
      <c r="B7" s="27" t="s">
        <v>18</v>
      </c>
      <c r="C7" s="12" t="s">
        <v>10</v>
      </c>
      <c r="D7" s="15">
        <v>3</v>
      </c>
      <c r="E7" s="13">
        <v>335602.8</v>
      </c>
      <c r="F7" s="6">
        <v>323761.5</v>
      </c>
      <c r="G7" s="6">
        <v>318743.2</v>
      </c>
      <c r="H7" s="6">
        <v>320657.26</v>
      </c>
      <c r="I7" s="6">
        <v>320336.92</v>
      </c>
      <c r="J7" s="6">
        <f t="shared" ref="J7:J52" si="1">ROUND((E7+F7+G7+H7+I7)/5,2)</f>
        <v>323820.34000000003</v>
      </c>
      <c r="K7" s="6">
        <f t="shared" si="0"/>
        <v>971461.02</v>
      </c>
      <c r="M7" s="21"/>
      <c r="N7" s="21"/>
      <c r="O7" s="21"/>
      <c r="P7" s="21"/>
    </row>
    <row r="8" spans="1:16" ht="15.6" x14ac:dyDescent="0.3">
      <c r="A8" s="8">
        <v>3</v>
      </c>
      <c r="B8" s="28" t="s">
        <v>61</v>
      </c>
      <c r="C8" s="12" t="s">
        <v>10</v>
      </c>
      <c r="D8" s="15">
        <v>16</v>
      </c>
      <c r="E8" s="13">
        <v>10184.58</v>
      </c>
      <c r="F8" s="6">
        <v>9338.82</v>
      </c>
      <c r="G8" s="6">
        <v>9194.07</v>
      </c>
      <c r="H8" s="6">
        <v>9249.2800000000007</v>
      </c>
      <c r="I8" s="6">
        <v>9240.0400000000009</v>
      </c>
      <c r="J8" s="6">
        <f t="shared" si="1"/>
        <v>9441.36</v>
      </c>
      <c r="K8" s="6">
        <f t="shared" si="0"/>
        <v>151061.76000000001</v>
      </c>
      <c r="M8" s="21"/>
      <c r="N8" s="21"/>
      <c r="O8" s="21"/>
      <c r="P8" s="21"/>
    </row>
    <row r="9" spans="1:16" ht="15.6" x14ac:dyDescent="0.3">
      <c r="A9" s="8">
        <v>4</v>
      </c>
      <c r="B9" s="11" t="s">
        <v>19</v>
      </c>
      <c r="C9" s="12" t="s">
        <v>10</v>
      </c>
      <c r="D9" s="15">
        <v>9</v>
      </c>
      <c r="E9" s="13">
        <v>17508.28</v>
      </c>
      <c r="F9" s="6">
        <v>14167.5</v>
      </c>
      <c r="G9" s="6">
        <v>13947.9</v>
      </c>
      <c r="H9" s="6">
        <v>13299</v>
      </c>
      <c r="I9" s="6">
        <v>14017.64</v>
      </c>
      <c r="J9" s="6">
        <f t="shared" si="1"/>
        <v>14588.06</v>
      </c>
      <c r="K9" s="6">
        <f t="shared" si="0"/>
        <v>131292.54</v>
      </c>
      <c r="M9" s="21"/>
      <c r="N9" s="21"/>
      <c r="O9" s="21"/>
      <c r="P9" s="21"/>
    </row>
    <row r="10" spans="1:16" ht="15.6" x14ac:dyDescent="0.3">
      <c r="A10" s="8">
        <v>5</v>
      </c>
      <c r="B10" s="11" t="s">
        <v>20</v>
      </c>
      <c r="C10" s="12" t="s">
        <v>10</v>
      </c>
      <c r="D10" s="15">
        <v>9</v>
      </c>
      <c r="E10" s="13">
        <v>24966.720000000001</v>
      </c>
      <c r="F10" s="6">
        <v>18383.07</v>
      </c>
      <c r="G10" s="6">
        <v>18098.13</v>
      </c>
      <c r="H10" s="6">
        <v>18206.810000000001</v>
      </c>
      <c r="I10" s="6">
        <v>18188.62</v>
      </c>
      <c r="J10" s="6">
        <f t="shared" si="1"/>
        <v>19568.669999999998</v>
      </c>
      <c r="K10" s="6">
        <f t="shared" si="0"/>
        <v>176118.02999999997</v>
      </c>
      <c r="M10" s="21"/>
      <c r="N10" s="21"/>
      <c r="O10" s="21"/>
      <c r="P10" s="21"/>
    </row>
    <row r="11" spans="1:16" ht="15.6" x14ac:dyDescent="0.3">
      <c r="A11" s="8">
        <v>6</v>
      </c>
      <c r="B11" s="11" t="s">
        <v>21</v>
      </c>
      <c r="C11" s="12" t="s">
        <v>10</v>
      </c>
      <c r="D11" s="15">
        <v>8</v>
      </c>
      <c r="E11" s="13">
        <v>33218.33</v>
      </c>
      <c r="F11" s="6">
        <v>26398.89</v>
      </c>
      <c r="G11" s="6">
        <v>25989.71</v>
      </c>
      <c r="H11" s="6">
        <v>26145.78</v>
      </c>
      <c r="I11" s="6">
        <v>26119.66</v>
      </c>
      <c r="J11" s="6">
        <f t="shared" si="1"/>
        <v>27574.47</v>
      </c>
      <c r="K11" s="6">
        <f t="shared" si="0"/>
        <v>220595.76</v>
      </c>
      <c r="M11" s="21"/>
      <c r="N11" s="21"/>
      <c r="O11" s="21"/>
      <c r="P11" s="21"/>
    </row>
    <row r="12" spans="1:16" ht="15.6" x14ac:dyDescent="0.3">
      <c r="A12" s="8">
        <v>7</v>
      </c>
      <c r="B12" s="11" t="s">
        <v>22</v>
      </c>
      <c r="C12" s="12" t="s">
        <v>10</v>
      </c>
      <c r="D12" s="15">
        <v>2</v>
      </c>
      <c r="E12" s="13">
        <v>49508.67</v>
      </c>
      <c r="F12" s="6">
        <v>38215.129999999997</v>
      </c>
      <c r="G12" s="6">
        <v>37622.800000000003</v>
      </c>
      <c r="H12" s="6">
        <v>37848.720000000001</v>
      </c>
      <c r="I12" s="6">
        <v>37810.910000000003</v>
      </c>
      <c r="J12" s="6">
        <f t="shared" si="1"/>
        <v>40201.25</v>
      </c>
      <c r="K12" s="6">
        <f t="shared" si="0"/>
        <v>80402.5</v>
      </c>
      <c r="M12" s="21"/>
      <c r="N12" s="21"/>
      <c r="O12" s="21"/>
      <c r="P12" s="21"/>
    </row>
    <row r="13" spans="1:16" ht="15.6" x14ac:dyDescent="0.3">
      <c r="A13" s="8">
        <v>8</v>
      </c>
      <c r="B13" s="11" t="s">
        <v>24</v>
      </c>
      <c r="C13" s="12" t="s">
        <v>10</v>
      </c>
      <c r="D13" s="15">
        <v>1</v>
      </c>
      <c r="E13" s="13">
        <v>81017.039999999994</v>
      </c>
      <c r="F13" s="6">
        <v>55893.23</v>
      </c>
      <c r="G13" s="6">
        <v>55026.879999999997</v>
      </c>
      <c r="H13" s="6">
        <v>53973.919999999998</v>
      </c>
      <c r="I13" s="6">
        <v>53920</v>
      </c>
      <c r="J13" s="6">
        <f t="shared" si="1"/>
        <v>59966.21</v>
      </c>
      <c r="K13" s="6">
        <f t="shared" si="0"/>
        <v>59966.21</v>
      </c>
      <c r="M13" s="21"/>
      <c r="N13" s="21"/>
      <c r="O13" s="21"/>
      <c r="P13" s="21"/>
    </row>
    <row r="14" spans="1:16" ht="15.6" x14ac:dyDescent="0.3">
      <c r="A14" s="8">
        <v>9</v>
      </c>
      <c r="B14" s="11" t="s">
        <v>23</v>
      </c>
      <c r="C14" s="12" t="s">
        <v>10</v>
      </c>
      <c r="D14" s="15">
        <v>6</v>
      </c>
      <c r="E14" s="13">
        <v>104347.41</v>
      </c>
      <c r="F14" s="6">
        <v>81743.7</v>
      </c>
      <c r="G14" s="6">
        <v>80476.67</v>
      </c>
      <c r="H14" s="6">
        <v>80959.929999999993</v>
      </c>
      <c r="I14" s="6">
        <v>80879.05</v>
      </c>
      <c r="J14" s="6">
        <f t="shared" si="1"/>
        <v>85681.35</v>
      </c>
      <c r="K14" s="6">
        <f t="shared" si="0"/>
        <v>514088.10000000003</v>
      </c>
      <c r="M14" s="21"/>
      <c r="N14" s="21"/>
      <c r="O14" s="21"/>
      <c r="P14" s="21"/>
    </row>
    <row r="15" spans="1:16" ht="15.6" x14ac:dyDescent="0.3">
      <c r="A15" s="8">
        <v>10</v>
      </c>
      <c r="B15" s="11" t="s">
        <v>21</v>
      </c>
      <c r="C15" s="12" t="s">
        <v>10</v>
      </c>
      <c r="D15" s="15">
        <v>1</v>
      </c>
      <c r="E15" s="13">
        <v>85800</v>
      </c>
      <c r="F15" s="6">
        <v>41025</v>
      </c>
      <c r="G15" s="6">
        <v>40389.11</v>
      </c>
      <c r="H15" s="6">
        <v>40631.65</v>
      </c>
      <c r="I15" s="6">
        <v>40591.06</v>
      </c>
      <c r="J15" s="6">
        <f t="shared" si="1"/>
        <v>49687.360000000001</v>
      </c>
      <c r="K15" s="6">
        <f t="shared" si="0"/>
        <v>49687.360000000001</v>
      </c>
      <c r="M15" s="21"/>
      <c r="N15" s="21"/>
      <c r="O15" s="21"/>
      <c r="P15" s="21"/>
    </row>
    <row r="16" spans="1:16" ht="27.6" x14ac:dyDescent="0.3">
      <c r="A16" s="19">
        <v>11</v>
      </c>
      <c r="B16" s="11" t="s">
        <v>25</v>
      </c>
      <c r="C16" s="12" t="s">
        <v>10</v>
      </c>
      <c r="D16" s="18">
        <v>10</v>
      </c>
      <c r="E16" s="13">
        <v>115799.34</v>
      </c>
      <c r="F16" s="6">
        <v>104196.89</v>
      </c>
      <c r="G16" s="6">
        <v>102581.84</v>
      </c>
      <c r="H16" s="6">
        <v>103197.84</v>
      </c>
      <c r="I16" s="6">
        <v>103094.75</v>
      </c>
      <c r="J16" s="6">
        <f t="shared" si="1"/>
        <v>105774.13</v>
      </c>
      <c r="K16" s="6">
        <f t="shared" si="0"/>
        <v>1057741.3</v>
      </c>
      <c r="M16" s="21"/>
      <c r="N16" s="21"/>
      <c r="O16" s="21"/>
      <c r="P16" s="21"/>
    </row>
    <row r="17" spans="1:16" ht="27.6" x14ac:dyDescent="0.3">
      <c r="A17" s="19">
        <v>12</v>
      </c>
      <c r="B17" s="11" t="s">
        <v>26</v>
      </c>
      <c r="C17" s="12" t="s">
        <v>10</v>
      </c>
      <c r="D17" s="18">
        <v>9</v>
      </c>
      <c r="E17" s="13">
        <v>133565.43</v>
      </c>
      <c r="F17" s="6">
        <v>122762.91</v>
      </c>
      <c r="G17" s="6">
        <v>120860.08</v>
      </c>
      <c r="H17" s="6">
        <v>126890</v>
      </c>
      <c r="I17" s="6">
        <v>118989</v>
      </c>
      <c r="J17" s="6">
        <f t="shared" si="1"/>
        <v>124613.48</v>
      </c>
      <c r="K17" s="6">
        <f t="shared" si="0"/>
        <v>1121521.32</v>
      </c>
      <c r="M17" s="21"/>
      <c r="N17" s="21"/>
      <c r="O17" s="21"/>
      <c r="P17" s="21"/>
    </row>
    <row r="18" spans="1:16" ht="27.6" x14ac:dyDescent="0.3">
      <c r="A18" s="30">
        <v>13</v>
      </c>
      <c r="B18" s="11" t="s">
        <v>27</v>
      </c>
      <c r="C18" s="12" t="s">
        <v>10</v>
      </c>
      <c r="D18" s="18">
        <v>6</v>
      </c>
      <c r="E18" s="13">
        <v>285716.40000000002</v>
      </c>
      <c r="F18" s="6">
        <v>256262.58</v>
      </c>
      <c r="G18" s="6">
        <v>252290.51</v>
      </c>
      <c r="H18" s="6">
        <v>255144.89</v>
      </c>
      <c r="I18" s="6">
        <v>254890</v>
      </c>
      <c r="J18" s="6">
        <f t="shared" si="1"/>
        <v>260860.88</v>
      </c>
      <c r="K18" s="6">
        <f t="shared" si="0"/>
        <v>1565165.28</v>
      </c>
      <c r="M18" s="21"/>
      <c r="N18" s="21"/>
      <c r="O18" s="21"/>
      <c r="P18" s="21"/>
    </row>
    <row r="19" spans="1:16" ht="27.6" x14ac:dyDescent="0.3">
      <c r="A19" s="19">
        <v>14</v>
      </c>
      <c r="B19" s="11" t="s">
        <v>28</v>
      </c>
      <c r="C19" s="12" t="s">
        <v>10</v>
      </c>
      <c r="D19" s="18">
        <v>2</v>
      </c>
      <c r="E19" s="13">
        <v>451313.15</v>
      </c>
      <c r="F19" s="6">
        <v>399965.7</v>
      </c>
      <c r="G19" s="6">
        <v>393766.23</v>
      </c>
      <c r="H19" s="6">
        <v>396130.8</v>
      </c>
      <c r="I19" s="6">
        <v>395735.06</v>
      </c>
      <c r="J19" s="6">
        <f t="shared" si="1"/>
        <v>407382.19</v>
      </c>
      <c r="K19" s="6">
        <f t="shared" si="0"/>
        <v>814764.38</v>
      </c>
      <c r="M19" s="21"/>
      <c r="N19" s="21"/>
      <c r="O19" s="21"/>
      <c r="P19" s="21"/>
    </row>
    <row r="20" spans="1:16" ht="27.6" x14ac:dyDescent="0.3">
      <c r="A20" s="8">
        <v>15</v>
      </c>
      <c r="B20" s="11" t="s">
        <v>29</v>
      </c>
      <c r="C20" s="12" t="s">
        <v>10</v>
      </c>
      <c r="D20" s="15">
        <v>3</v>
      </c>
      <c r="E20" s="13">
        <v>1649147.16</v>
      </c>
      <c r="F20" s="6">
        <v>1473513.02</v>
      </c>
      <c r="G20" s="6">
        <v>1450673.57</v>
      </c>
      <c r="H20" s="6">
        <v>1459384.87</v>
      </c>
      <c r="I20" s="6">
        <v>1457926.94</v>
      </c>
      <c r="J20" s="6">
        <f t="shared" si="1"/>
        <v>1498129.11</v>
      </c>
      <c r="K20" s="6">
        <f t="shared" si="0"/>
        <v>4494387.33</v>
      </c>
      <c r="M20" s="21"/>
      <c r="N20" s="21"/>
      <c r="O20" s="21"/>
      <c r="P20" s="21"/>
    </row>
    <row r="21" spans="1:16" ht="15.6" x14ac:dyDescent="0.3">
      <c r="A21" s="19">
        <v>16</v>
      </c>
      <c r="B21" s="11" t="s">
        <v>30</v>
      </c>
      <c r="C21" s="14" t="s">
        <v>10</v>
      </c>
      <c r="D21" s="18">
        <v>8</v>
      </c>
      <c r="E21" s="13">
        <v>6016.86</v>
      </c>
      <c r="F21" s="6">
        <v>10306.17</v>
      </c>
      <c r="G21" s="6">
        <v>10146.42</v>
      </c>
      <c r="H21" s="6">
        <v>10207.35</v>
      </c>
      <c r="I21" s="6">
        <v>10197.15</v>
      </c>
      <c r="J21" s="6">
        <f t="shared" si="1"/>
        <v>9374.7900000000009</v>
      </c>
      <c r="K21" s="6">
        <f t="shared" si="0"/>
        <v>74998.320000000007</v>
      </c>
      <c r="M21" s="21"/>
      <c r="N21" s="21"/>
      <c r="O21" s="21"/>
      <c r="P21" s="21"/>
    </row>
    <row r="22" spans="1:16" ht="15.6" x14ac:dyDescent="0.3">
      <c r="A22" s="8">
        <v>17</v>
      </c>
      <c r="B22" s="11" t="s">
        <v>31</v>
      </c>
      <c r="C22" s="14" t="s">
        <v>10</v>
      </c>
      <c r="D22" s="15">
        <v>4</v>
      </c>
      <c r="E22" s="13">
        <v>7802.4</v>
      </c>
      <c r="F22" s="6">
        <v>15036.03</v>
      </c>
      <c r="G22" s="6">
        <v>14802.97</v>
      </c>
      <c r="H22" s="6">
        <v>13796</v>
      </c>
      <c r="I22" s="6">
        <v>14876.98</v>
      </c>
      <c r="J22" s="6">
        <f t="shared" si="1"/>
        <v>13262.88</v>
      </c>
      <c r="K22" s="6">
        <f t="shared" si="0"/>
        <v>53051.519999999997</v>
      </c>
      <c r="M22" s="21"/>
      <c r="N22" s="21"/>
      <c r="O22" s="21"/>
      <c r="P22" s="21"/>
    </row>
    <row r="23" spans="1:16" ht="15.6" x14ac:dyDescent="0.3">
      <c r="A23" s="26">
        <v>18</v>
      </c>
      <c r="B23" s="11" t="s">
        <v>32</v>
      </c>
      <c r="C23" s="14" t="s">
        <v>10</v>
      </c>
      <c r="D23" s="25">
        <v>4</v>
      </c>
      <c r="E23" s="13">
        <v>11290.31</v>
      </c>
      <c r="F23" s="6">
        <v>21494.7</v>
      </c>
      <c r="G23" s="6">
        <v>21161.53</v>
      </c>
      <c r="H23" s="6">
        <v>24190.2</v>
      </c>
      <c r="I23" s="6">
        <v>21267.34</v>
      </c>
      <c r="J23" s="6">
        <f t="shared" si="1"/>
        <v>19880.82</v>
      </c>
      <c r="K23" s="6">
        <f t="shared" si="0"/>
        <v>79523.28</v>
      </c>
      <c r="M23" s="21"/>
      <c r="N23" s="21"/>
      <c r="O23" s="21"/>
      <c r="P23" s="21"/>
    </row>
    <row r="24" spans="1:16" ht="15.6" x14ac:dyDescent="0.3">
      <c r="A24" s="26">
        <v>19</v>
      </c>
      <c r="B24" s="11" t="s">
        <v>33</v>
      </c>
      <c r="C24" s="14" t="s">
        <v>10</v>
      </c>
      <c r="D24" s="25">
        <v>2</v>
      </c>
      <c r="E24" s="13">
        <v>18619.16</v>
      </c>
      <c r="F24" s="6">
        <v>33649.379999999997</v>
      </c>
      <c r="G24" s="6">
        <v>33127.81</v>
      </c>
      <c r="H24" s="6">
        <v>33326.74</v>
      </c>
      <c r="I24" s="6">
        <v>33293.449999999997</v>
      </c>
      <c r="J24" s="6">
        <f t="shared" si="1"/>
        <v>30403.31</v>
      </c>
      <c r="K24" s="6">
        <f t="shared" si="0"/>
        <v>60806.62</v>
      </c>
      <c r="M24" s="21"/>
      <c r="N24" s="21"/>
      <c r="O24" s="21"/>
      <c r="P24" s="21"/>
    </row>
    <row r="25" spans="1:16" ht="15.6" x14ac:dyDescent="0.3">
      <c r="A25" s="26">
        <v>20</v>
      </c>
      <c r="B25" s="11" t="s">
        <v>34</v>
      </c>
      <c r="C25" s="14" t="s">
        <v>10</v>
      </c>
      <c r="D25" s="25">
        <v>4</v>
      </c>
      <c r="E25" s="13">
        <v>7853.14</v>
      </c>
      <c r="F25" s="6">
        <v>8044.5</v>
      </c>
      <c r="G25" s="6">
        <v>7919.81</v>
      </c>
      <c r="H25" s="6">
        <v>7967.37</v>
      </c>
      <c r="I25" s="6">
        <v>7959.41</v>
      </c>
      <c r="J25" s="6">
        <f t="shared" si="1"/>
        <v>7948.85</v>
      </c>
      <c r="K25" s="6">
        <f t="shared" si="0"/>
        <v>31795.4</v>
      </c>
      <c r="M25" s="21"/>
      <c r="N25" s="21"/>
      <c r="O25" s="21"/>
      <c r="P25" s="21"/>
    </row>
    <row r="26" spans="1:16" ht="15.6" x14ac:dyDescent="0.3">
      <c r="A26" s="26">
        <v>21</v>
      </c>
      <c r="B26" s="11" t="s">
        <v>35</v>
      </c>
      <c r="C26" s="14" t="s">
        <v>10</v>
      </c>
      <c r="D26" s="25">
        <v>2</v>
      </c>
      <c r="E26" s="13">
        <v>1885</v>
      </c>
      <c r="F26" s="6">
        <v>2120.63</v>
      </c>
      <c r="G26" s="6">
        <v>2087.7600000000002</v>
      </c>
      <c r="H26" s="6">
        <v>2100.3000000000002</v>
      </c>
      <c r="I26" s="6">
        <v>2098.1999999999998</v>
      </c>
      <c r="J26" s="6">
        <f t="shared" si="1"/>
        <v>2058.38</v>
      </c>
      <c r="K26" s="6">
        <f t="shared" si="0"/>
        <v>4116.76</v>
      </c>
      <c r="M26" s="21"/>
      <c r="N26" s="21"/>
      <c r="O26" s="21"/>
      <c r="P26" s="21"/>
    </row>
    <row r="27" spans="1:16" ht="15.6" x14ac:dyDescent="0.3">
      <c r="A27" s="26">
        <v>22</v>
      </c>
      <c r="B27" s="11" t="s">
        <v>36</v>
      </c>
      <c r="C27" s="14" t="s">
        <v>10</v>
      </c>
      <c r="D27" s="25">
        <v>2</v>
      </c>
      <c r="E27" s="13">
        <v>2296</v>
      </c>
      <c r="F27" s="6">
        <v>2583</v>
      </c>
      <c r="G27" s="6">
        <v>2542.96</v>
      </c>
      <c r="H27" s="6">
        <v>2558.23</v>
      </c>
      <c r="I27" s="6">
        <v>2555.67</v>
      </c>
      <c r="J27" s="6">
        <f t="shared" si="1"/>
        <v>2507.17</v>
      </c>
      <c r="K27" s="6">
        <f t="shared" si="0"/>
        <v>5014.34</v>
      </c>
      <c r="M27" s="21"/>
      <c r="N27" s="21"/>
      <c r="O27" s="21"/>
      <c r="P27" s="21"/>
    </row>
    <row r="28" spans="1:16" ht="15.6" x14ac:dyDescent="0.3">
      <c r="A28" s="26">
        <v>23</v>
      </c>
      <c r="B28" s="11" t="s">
        <v>37</v>
      </c>
      <c r="C28" s="14" t="s">
        <v>10</v>
      </c>
      <c r="D28" s="25">
        <v>16</v>
      </c>
      <c r="E28" s="13">
        <v>2497</v>
      </c>
      <c r="F28" s="6">
        <v>2809.13</v>
      </c>
      <c r="G28" s="6">
        <v>2765.59</v>
      </c>
      <c r="H28" s="6">
        <v>2782.2</v>
      </c>
      <c r="I28" s="6">
        <v>2779.42</v>
      </c>
      <c r="J28" s="6">
        <f t="shared" si="1"/>
        <v>2726.67</v>
      </c>
      <c r="K28" s="6">
        <f t="shared" si="0"/>
        <v>43626.720000000001</v>
      </c>
      <c r="M28" s="21"/>
      <c r="N28" s="21"/>
      <c r="O28" s="21"/>
      <c r="P28" s="21"/>
    </row>
    <row r="29" spans="1:16" ht="15.6" x14ac:dyDescent="0.3">
      <c r="A29" s="26">
        <v>24</v>
      </c>
      <c r="B29" s="11" t="s">
        <v>38</v>
      </c>
      <c r="C29" s="14" t="s">
        <v>10</v>
      </c>
      <c r="D29" s="25">
        <v>11</v>
      </c>
      <c r="E29" s="13">
        <v>2599</v>
      </c>
      <c r="F29" s="6">
        <v>2923.88</v>
      </c>
      <c r="G29" s="6">
        <v>2878.56</v>
      </c>
      <c r="H29" s="6">
        <v>2895.84</v>
      </c>
      <c r="I29" s="6">
        <v>2892.95</v>
      </c>
      <c r="J29" s="6">
        <f t="shared" si="1"/>
        <v>2838.05</v>
      </c>
      <c r="K29" s="6">
        <f t="shared" si="0"/>
        <v>31218.550000000003</v>
      </c>
      <c r="M29" s="21"/>
      <c r="N29" s="21"/>
      <c r="O29" s="21"/>
      <c r="P29" s="21"/>
    </row>
    <row r="30" spans="1:16" ht="15.6" x14ac:dyDescent="0.3">
      <c r="A30" s="26">
        <v>25</v>
      </c>
      <c r="B30" s="11" t="s">
        <v>39</v>
      </c>
      <c r="C30" s="14" t="s">
        <v>10</v>
      </c>
      <c r="D30" s="25">
        <v>5</v>
      </c>
      <c r="E30" s="13">
        <v>3083</v>
      </c>
      <c r="F30" s="6">
        <v>3468.38</v>
      </c>
      <c r="G30" s="6">
        <v>3414.62</v>
      </c>
      <c r="H30" s="6">
        <v>3435.12</v>
      </c>
      <c r="I30" s="6">
        <v>3431.69</v>
      </c>
      <c r="J30" s="6">
        <f t="shared" si="1"/>
        <v>3366.56</v>
      </c>
      <c r="K30" s="6">
        <f t="shared" si="0"/>
        <v>16832.8</v>
      </c>
      <c r="M30" s="21"/>
      <c r="N30" s="21"/>
      <c r="O30" s="21"/>
      <c r="P30" s="21"/>
    </row>
    <row r="31" spans="1:16" ht="15.6" x14ac:dyDescent="0.3">
      <c r="A31" s="26">
        <v>26</v>
      </c>
      <c r="B31" s="11" t="s">
        <v>40</v>
      </c>
      <c r="C31" s="14" t="s">
        <v>10</v>
      </c>
      <c r="D31" s="25">
        <v>20</v>
      </c>
      <c r="E31" s="13">
        <v>3457</v>
      </c>
      <c r="F31" s="6">
        <v>3889.13</v>
      </c>
      <c r="G31" s="6">
        <v>3828.85</v>
      </c>
      <c r="H31" s="6">
        <v>3851.84</v>
      </c>
      <c r="I31" s="6">
        <v>3847.99</v>
      </c>
      <c r="J31" s="6">
        <f t="shared" si="1"/>
        <v>3774.96</v>
      </c>
      <c r="K31" s="6">
        <f t="shared" si="0"/>
        <v>75499.199999999997</v>
      </c>
      <c r="M31" s="21"/>
      <c r="N31" s="21"/>
      <c r="O31" s="21"/>
      <c r="P31" s="21"/>
    </row>
    <row r="32" spans="1:16" ht="15.6" x14ac:dyDescent="0.3">
      <c r="A32" s="26">
        <v>27</v>
      </c>
      <c r="B32" s="11" t="s">
        <v>40</v>
      </c>
      <c r="C32" s="14" t="s">
        <v>10</v>
      </c>
      <c r="D32" s="25">
        <v>100</v>
      </c>
      <c r="E32" s="13">
        <v>3071</v>
      </c>
      <c r="F32" s="6">
        <v>5279.24</v>
      </c>
      <c r="G32" s="6">
        <v>5197.41</v>
      </c>
      <c r="H32" s="6">
        <v>5228.62</v>
      </c>
      <c r="I32" s="6">
        <v>5223.3999999999996</v>
      </c>
      <c r="J32" s="6">
        <f t="shared" si="1"/>
        <v>4799.93</v>
      </c>
      <c r="K32" s="6">
        <f t="shared" si="0"/>
        <v>479993</v>
      </c>
      <c r="M32" s="21"/>
      <c r="N32" s="21"/>
      <c r="O32" s="21"/>
      <c r="P32" s="21"/>
    </row>
    <row r="33" spans="1:16" ht="15.6" x14ac:dyDescent="0.3">
      <c r="A33" s="26">
        <v>28</v>
      </c>
      <c r="B33" s="11" t="s">
        <v>41</v>
      </c>
      <c r="C33" s="14" t="s">
        <v>10</v>
      </c>
      <c r="D33" s="25">
        <v>80</v>
      </c>
      <c r="E33" s="13">
        <v>5714</v>
      </c>
      <c r="F33" s="6">
        <v>9213.75</v>
      </c>
      <c r="G33" s="6">
        <v>9070.94</v>
      </c>
      <c r="H33" s="6">
        <v>9125.41</v>
      </c>
      <c r="I33" s="6">
        <v>9116.2900000000009</v>
      </c>
      <c r="J33" s="6">
        <f t="shared" si="1"/>
        <v>8448.08</v>
      </c>
      <c r="K33" s="6">
        <f t="shared" si="0"/>
        <v>675846.4</v>
      </c>
      <c r="M33" s="21"/>
      <c r="N33" s="21"/>
      <c r="O33" s="21"/>
      <c r="P33" s="21"/>
    </row>
    <row r="34" spans="1:16" ht="15.6" x14ac:dyDescent="0.3">
      <c r="A34" s="26">
        <v>29</v>
      </c>
      <c r="B34" s="11" t="s">
        <v>42</v>
      </c>
      <c r="C34" s="14" t="s">
        <v>10</v>
      </c>
      <c r="D34" s="25">
        <v>80</v>
      </c>
      <c r="E34" s="13">
        <v>6724</v>
      </c>
      <c r="F34" s="6">
        <v>11252.49</v>
      </c>
      <c r="G34" s="6">
        <v>11078.08</v>
      </c>
      <c r="H34" s="6">
        <v>11144.6</v>
      </c>
      <c r="I34" s="6">
        <v>11133.47</v>
      </c>
      <c r="J34" s="6">
        <f t="shared" si="1"/>
        <v>10266.530000000001</v>
      </c>
      <c r="K34" s="6">
        <f t="shared" si="0"/>
        <v>821322.4</v>
      </c>
      <c r="M34" s="21"/>
      <c r="N34" s="21"/>
      <c r="O34" s="21"/>
      <c r="P34" s="21"/>
    </row>
    <row r="35" spans="1:16" ht="15.6" x14ac:dyDescent="0.3">
      <c r="A35" s="26">
        <v>30</v>
      </c>
      <c r="B35" s="11" t="s">
        <v>43</v>
      </c>
      <c r="C35" s="14" t="s">
        <v>10</v>
      </c>
      <c r="D35" s="25">
        <v>20</v>
      </c>
      <c r="E35" s="13">
        <v>11703</v>
      </c>
      <c r="F35" s="6">
        <v>14990.24</v>
      </c>
      <c r="G35" s="6">
        <v>14757.89</v>
      </c>
      <c r="H35" s="6">
        <v>14846.51</v>
      </c>
      <c r="I35" s="6">
        <v>14831.68</v>
      </c>
      <c r="J35" s="6">
        <f t="shared" si="1"/>
        <v>14225.86</v>
      </c>
      <c r="K35" s="6">
        <f t="shared" si="0"/>
        <v>284517.2</v>
      </c>
      <c r="M35" s="21"/>
      <c r="N35" s="21"/>
      <c r="O35" s="21"/>
      <c r="P35" s="21"/>
    </row>
    <row r="36" spans="1:16" ht="15.6" x14ac:dyDescent="0.3">
      <c r="A36" s="26">
        <v>31</v>
      </c>
      <c r="B36" s="11" t="s">
        <v>44</v>
      </c>
      <c r="C36" s="14" t="s">
        <v>10</v>
      </c>
      <c r="D36" s="25">
        <v>18</v>
      </c>
      <c r="E36" s="13">
        <v>63626.39</v>
      </c>
      <c r="F36" s="6">
        <v>57031.22</v>
      </c>
      <c r="G36" s="6">
        <v>56147.24</v>
      </c>
      <c r="H36" s="6">
        <v>56484.41</v>
      </c>
      <c r="I36" s="6">
        <v>56427.98</v>
      </c>
      <c r="J36" s="6">
        <f t="shared" si="1"/>
        <v>57943.45</v>
      </c>
      <c r="K36" s="6">
        <f t="shared" si="0"/>
        <v>1042982.1</v>
      </c>
      <c r="M36" s="21"/>
      <c r="N36" s="21"/>
      <c r="O36" s="21"/>
      <c r="P36" s="21"/>
    </row>
    <row r="37" spans="1:16" ht="15.6" x14ac:dyDescent="0.3">
      <c r="A37" s="26">
        <v>32</v>
      </c>
      <c r="B37" s="11" t="s">
        <v>45</v>
      </c>
      <c r="C37" s="14" t="s">
        <v>10</v>
      </c>
      <c r="D37" s="25">
        <v>11</v>
      </c>
      <c r="E37" s="13">
        <v>104793.45</v>
      </c>
      <c r="F37" s="6">
        <v>93092.79</v>
      </c>
      <c r="G37" s="6">
        <v>91649.85</v>
      </c>
      <c r="H37" s="6">
        <v>92200.21</v>
      </c>
      <c r="I37" s="6">
        <v>92108.1</v>
      </c>
      <c r="J37" s="6">
        <f t="shared" si="1"/>
        <v>94768.88</v>
      </c>
      <c r="K37" s="6">
        <f t="shared" si="0"/>
        <v>1042457.68</v>
      </c>
      <c r="M37" s="21"/>
      <c r="N37" s="21"/>
      <c r="O37" s="21"/>
      <c r="P37" s="21"/>
    </row>
    <row r="38" spans="1:16" ht="15.6" x14ac:dyDescent="0.3">
      <c r="A38" s="26">
        <v>33</v>
      </c>
      <c r="B38" s="11" t="s">
        <v>46</v>
      </c>
      <c r="C38" s="14" t="s">
        <v>10</v>
      </c>
      <c r="D38" s="25">
        <v>1</v>
      </c>
      <c r="E38" s="13">
        <v>183945</v>
      </c>
      <c r="F38" s="6">
        <v>221042.9</v>
      </c>
      <c r="G38" s="6">
        <v>217616.74</v>
      </c>
      <c r="H38" s="6">
        <v>218923.51999999999</v>
      </c>
      <c r="I38" s="6">
        <v>218704.82</v>
      </c>
      <c r="J38" s="6">
        <f t="shared" si="1"/>
        <v>212046.6</v>
      </c>
      <c r="K38" s="6">
        <f t="shared" si="0"/>
        <v>212046.6</v>
      </c>
      <c r="M38" s="21"/>
      <c r="N38" s="21"/>
      <c r="O38" s="21"/>
      <c r="P38" s="21"/>
    </row>
    <row r="39" spans="1:16" ht="15.6" x14ac:dyDescent="0.3">
      <c r="A39" s="26">
        <v>34</v>
      </c>
      <c r="B39" s="11" t="s">
        <v>47</v>
      </c>
      <c r="C39" s="14" t="s">
        <v>10</v>
      </c>
      <c r="D39" s="25">
        <v>2</v>
      </c>
      <c r="E39" s="13">
        <v>868265</v>
      </c>
      <c r="F39" s="6">
        <v>1007976.35</v>
      </c>
      <c r="G39" s="6">
        <v>992352.72</v>
      </c>
      <c r="H39" s="6">
        <v>989600</v>
      </c>
      <c r="I39" s="6">
        <v>1212310</v>
      </c>
      <c r="J39" s="6">
        <f t="shared" si="1"/>
        <v>1014100.81</v>
      </c>
      <c r="K39" s="6">
        <f t="shared" si="0"/>
        <v>2028201.62</v>
      </c>
      <c r="M39" s="21"/>
      <c r="N39" s="21"/>
      <c r="O39" s="21"/>
      <c r="P39" s="21"/>
    </row>
    <row r="40" spans="1:16" ht="15.6" x14ac:dyDescent="0.3">
      <c r="A40" s="26">
        <v>35</v>
      </c>
      <c r="B40" s="11" t="s">
        <v>48</v>
      </c>
      <c r="C40" s="14" t="s">
        <v>10</v>
      </c>
      <c r="D40" s="25">
        <v>36</v>
      </c>
      <c r="E40" s="13">
        <v>282</v>
      </c>
      <c r="F40" s="6">
        <v>176.7</v>
      </c>
      <c r="G40" s="6">
        <v>173.96</v>
      </c>
      <c r="H40" s="6">
        <v>175</v>
      </c>
      <c r="I40" s="6">
        <v>174.83</v>
      </c>
      <c r="J40" s="6">
        <f t="shared" si="1"/>
        <v>196.5</v>
      </c>
      <c r="K40" s="6">
        <f t="shared" si="0"/>
        <v>7074</v>
      </c>
      <c r="M40" s="21"/>
      <c r="N40" s="21"/>
      <c r="O40" s="21"/>
      <c r="P40" s="21"/>
    </row>
    <row r="41" spans="1:16" ht="15.6" x14ac:dyDescent="0.3">
      <c r="A41" s="8">
        <v>36</v>
      </c>
      <c r="B41" s="11" t="s">
        <v>49</v>
      </c>
      <c r="C41" s="14" t="s">
        <v>10</v>
      </c>
      <c r="D41" s="15">
        <v>7</v>
      </c>
      <c r="E41" s="13">
        <v>450</v>
      </c>
      <c r="F41" s="6">
        <v>224.75</v>
      </c>
      <c r="G41" s="6">
        <v>221.27</v>
      </c>
      <c r="H41" s="6">
        <v>222.6</v>
      </c>
      <c r="I41" s="6">
        <v>222.38</v>
      </c>
      <c r="J41" s="6">
        <f t="shared" si="1"/>
        <v>268.2</v>
      </c>
      <c r="K41" s="6">
        <f t="shared" si="0"/>
        <v>1877.3999999999999</v>
      </c>
      <c r="M41" s="21"/>
      <c r="N41" s="21"/>
      <c r="O41" s="21"/>
      <c r="P41" s="21"/>
    </row>
    <row r="42" spans="1:16" ht="15.6" x14ac:dyDescent="0.3">
      <c r="A42" s="8">
        <v>37</v>
      </c>
      <c r="B42" s="11" t="s">
        <v>50</v>
      </c>
      <c r="C42" s="14" t="s">
        <v>10</v>
      </c>
      <c r="D42" s="15">
        <v>5</v>
      </c>
      <c r="E42" s="13">
        <v>872</v>
      </c>
      <c r="F42" s="6">
        <v>372</v>
      </c>
      <c r="G42" s="6">
        <v>366.23</v>
      </c>
      <c r="H42" s="6">
        <v>368.43</v>
      </c>
      <c r="I42" s="6">
        <v>368.06</v>
      </c>
      <c r="J42" s="6">
        <f t="shared" si="1"/>
        <v>469.34</v>
      </c>
      <c r="K42" s="6">
        <f t="shared" si="0"/>
        <v>2346.6999999999998</v>
      </c>
      <c r="M42" s="21"/>
      <c r="N42" s="21"/>
      <c r="O42" s="21"/>
      <c r="P42" s="21"/>
    </row>
    <row r="43" spans="1:16" ht="15.6" x14ac:dyDescent="0.3">
      <c r="A43" s="8">
        <v>38</v>
      </c>
      <c r="B43" s="11" t="s">
        <v>51</v>
      </c>
      <c r="C43" s="14" t="s">
        <v>10</v>
      </c>
      <c r="D43" s="15">
        <v>6</v>
      </c>
      <c r="E43" s="13">
        <v>1366</v>
      </c>
      <c r="F43" s="6">
        <v>606.04999999999995</v>
      </c>
      <c r="G43" s="6">
        <v>596.66</v>
      </c>
      <c r="H43" s="6">
        <v>600.24</v>
      </c>
      <c r="I43" s="6">
        <v>599.64</v>
      </c>
      <c r="J43" s="6">
        <f t="shared" si="1"/>
        <v>753.72</v>
      </c>
      <c r="K43" s="6">
        <f t="shared" si="0"/>
        <v>4522.32</v>
      </c>
      <c r="M43" s="21"/>
      <c r="N43" s="21"/>
      <c r="O43" s="21"/>
      <c r="P43" s="21"/>
    </row>
    <row r="44" spans="1:16" ht="15.6" x14ac:dyDescent="0.3">
      <c r="A44" s="8">
        <v>39</v>
      </c>
      <c r="B44" s="11" t="s">
        <v>52</v>
      </c>
      <c r="C44" s="14" t="s">
        <v>10</v>
      </c>
      <c r="D44" s="15">
        <v>9</v>
      </c>
      <c r="E44" s="13">
        <v>3247</v>
      </c>
      <c r="F44" s="6">
        <v>1505.05</v>
      </c>
      <c r="G44" s="6">
        <v>1481.72</v>
      </c>
      <c r="H44" s="6">
        <v>1490.62</v>
      </c>
      <c r="I44" s="6">
        <v>1489.13</v>
      </c>
      <c r="J44" s="6">
        <f t="shared" si="1"/>
        <v>1842.7</v>
      </c>
      <c r="K44" s="6">
        <f t="shared" si="0"/>
        <v>16584.3</v>
      </c>
      <c r="M44" s="21"/>
      <c r="N44" s="21"/>
      <c r="O44" s="21"/>
      <c r="P44" s="21"/>
    </row>
    <row r="45" spans="1:16" ht="15.6" x14ac:dyDescent="0.3">
      <c r="A45" s="26">
        <v>40</v>
      </c>
      <c r="B45" s="11" t="s">
        <v>53</v>
      </c>
      <c r="C45" s="14" t="s">
        <v>10</v>
      </c>
      <c r="D45" s="25">
        <v>20</v>
      </c>
      <c r="E45" s="13">
        <v>370</v>
      </c>
      <c r="F45" s="6">
        <v>294.5</v>
      </c>
      <c r="G45" s="6">
        <v>289.94</v>
      </c>
      <c r="H45" s="6">
        <v>291.68</v>
      </c>
      <c r="I45" s="6">
        <v>291.39</v>
      </c>
      <c r="J45" s="6">
        <f t="shared" si="1"/>
        <v>307.5</v>
      </c>
      <c r="K45" s="6">
        <f t="shared" si="0"/>
        <v>6150</v>
      </c>
      <c r="M45" s="21"/>
      <c r="N45" s="21"/>
      <c r="O45" s="21"/>
      <c r="P45" s="21"/>
    </row>
    <row r="46" spans="1:16" ht="15.6" x14ac:dyDescent="0.3">
      <c r="A46" s="26">
        <v>41</v>
      </c>
      <c r="B46" s="11" t="s">
        <v>54</v>
      </c>
      <c r="C46" s="14" t="s">
        <v>10</v>
      </c>
      <c r="D46" s="25">
        <v>15</v>
      </c>
      <c r="E46" s="13">
        <v>496.86</v>
      </c>
      <c r="F46" s="6">
        <v>410.75</v>
      </c>
      <c r="G46" s="6">
        <v>404.38</v>
      </c>
      <c r="H46" s="6">
        <v>406.81</v>
      </c>
      <c r="I46" s="6">
        <v>406.4</v>
      </c>
      <c r="J46" s="6">
        <f t="shared" si="1"/>
        <v>425.04</v>
      </c>
      <c r="K46" s="6">
        <f t="shared" si="0"/>
        <v>6375.6</v>
      </c>
      <c r="M46" s="21"/>
      <c r="N46" s="21"/>
      <c r="O46" s="21"/>
      <c r="P46" s="21"/>
    </row>
    <row r="47" spans="1:16" ht="15.6" x14ac:dyDescent="0.3">
      <c r="A47" s="26">
        <v>42</v>
      </c>
      <c r="B47" s="11" t="s">
        <v>55</v>
      </c>
      <c r="C47" s="14" t="s">
        <v>10</v>
      </c>
      <c r="D47" s="25">
        <v>10</v>
      </c>
      <c r="E47" s="13">
        <v>693</v>
      </c>
      <c r="F47" s="6">
        <v>612.25</v>
      </c>
      <c r="G47" s="6">
        <v>602.76</v>
      </c>
      <c r="H47" s="6">
        <v>606.38</v>
      </c>
      <c r="I47" s="6">
        <v>605.77</v>
      </c>
      <c r="J47" s="6">
        <f t="shared" si="1"/>
        <v>624.03</v>
      </c>
      <c r="K47" s="6">
        <f t="shared" si="0"/>
        <v>6240.2999999999993</v>
      </c>
      <c r="M47" s="21"/>
      <c r="N47" s="21"/>
      <c r="O47" s="21"/>
      <c r="P47" s="21"/>
    </row>
    <row r="48" spans="1:16" ht="15.6" x14ac:dyDescent="0.3">
      <c r="A48" s="26">
        <v>43</v>
      </c>
      <c r="B48" s="11" t="s">
        <v>56</v>
      </c>
      <c r="C48" s="14" t="s">
        <v>10</v>
      </c>
      <c r="D48" s="25">
        <v>3</v>
      </c>
      <c r="E48" s="13">
        <v>768</v>
      </c>
      <c r="F48" s="6">
        <v>902.1</v>
      </c>
      <c r="G48" s="6">
        <v>888.12</v>
      </c>
      <c r="H48" s="6">
        <v>893.45</v>
      </c>
      <c r="I48" s="6">
        <v>892.56</v>
      </c>
      <c r="J48" s="6">
        <f t="shared" si="1"/>
        <v>868.85</v>
      </c>
      <c r="K48" s="6">
        <f t="shared" si="0"/>
        <v>2606.5500000000002</v>
      </c>
      <c r="M48" s="21"/>
      <c r="N48" s="21"/>
      <c r="O48" s="21"/>
      <c r="P48" s="21"/>
    </row>
    <row r="49" spans="1:17" ht="15.6" x14ac:dyDescent="0.3">
      <c r="A49" s="26">
        <v>44</v>
      </c>
      <c r="B49" s="11" t="s">
        <v>57</v>
      </c>
      <c r="C49" s="14" t="s">
        <v>10</v>
      </c>
      <c r="D49" s="25">
        <v>8</v>
      </c>
      <c r="E49" s="13">
        <v>1881</v>
      </c>
      <c r="F49" s="6">
        <v>1794.9</v>
      </c>
      <c r="G49" s="6">
        <v>1767.08</v>
      </c>
      <c r="H49" s="6">
        <v>1777.7</v>
      </c>
      <c r="I49" s="6">
        <v>1775.92</v>
      </c>
      <c r="J49" s="6">
        <f t="shared" si="1"/>
        <v>1799.32</v>
      </c>
      <c r="K49" s="6">
        <f t="shared" si="0"/>
        <v>14394.56</v>
      </c>
      <c r="M49" s="21"/>
      <c r="N49" s="21"/>
      <c r="O49" s="21"/>
      <c r="P49" s="21"/>
    </row>
    <row r="50" spans="1:17" ht="15.6" x14ac:dyDescent="0.3">
      <c r="A50" s="26">
        <v>45</v>
      </c>
      <c r="B50" s="11" t="s">
        <v>58</v>
      </c>
      <c r="C50" s="14" t="s">
        <v>10</v>
      </c>
      <c r="D50" s="25">
        <v>2</v>
      </c>
      <c r="E50" s="13">
        <v>4096.0200000000004</v>
      </c>
      <c r="F50" s="6">
        <v>4161</v>
      </c>
      <c r="G50" s="6">
        <v>4096.5</v>
      </c>
      <c r="H50" s="6">
        <v>4121.1000000000004</v>
      </c>
      <c r="I50" s="6">
        <v>4116.9799999999996</v>
      </c>
      <c r="J50" s="6">
        <f t="shared" si="1"/>
        <v>4118.32</v>
      </c>
      <c r="K50" s="6">
        <f t="shared" si="0"/>
        <v>8236.64</v>
      </c>
      <c r="M50" s="21"/>
      <c r="N50" s="21"/>
      <c r="O50" s="21"/>
      <c r="P50" s="21"/>
    </row>
    <row r="51" spans="1:17" ht="41.4" x14ac:dyDescent="0.3">
      <c r="A51" s="19">
        <v>46</v>
      </c>
      <c r="B51" s="11" t="s">
        <v>59</v>
      </c>
      <c r="C51" s="14" t="s">
        <v>10</v>
      </c>
      <c r="D51" s="18">
        <v>33</v>
      </c>
      <c r="E51" s="13">
        <v>332.27</v>
      </c>
      <c r="F51" s="6">
        <v>291</v>
      </c>
      <c r="G51" s="6">
        <v>286.49</v>
      </c>
      <c r="H51" s="6">
        <v>288.20999999999998</v>
      </c>
      <c r="I51" s="6">
        <v>287.92</v>
      </c>
      <c r="J51" s="6">
        <f t="shared" si="1"/>
        <v>297.18</v>
      </c>
      <c r="K51" s="6">
        <f t="shared" si="0"/>
        <v>9806.94</v>
      </c>
      <c r="M51" s="21"/>
      <c r="N51" s="21"/>
      <c r="O51" s="21"/>
      <c r="P51" s="21"/>
    </row>
    <row r="52" spans="1:17" ht="27.6" x14ac:dyDescent="0.3">
      <c r="A52" s="19">
        <v>47</v>
      </c>
      <c r="B52" s="11" t="s">
        <v>60</v>
      </c>
      <c r="C52" s="14" t="s">
        <v>10</v>
      </c>
      <c r="D52" s="18">
        <v>10</v>
      </c>
      <c r="E52" s="13">
        <v>376</v>
      </c>
      <c r="F52" s="6">
        <v>339.15</v>
      </c>
      <c r="G52" s="6">
        <v>333.89</v>
      </c>
      <c r="H52" s="6">
        <v>335.9</v>
      </c>
      <c r="I52" s="6">
        <v>335.56</v>
      </c>
      <c r="J52" s="6">
        <f t="shared" si="1"/>
        <v>344.1</v>
      </c>
      <c r="K52" s="6">
        <f t="shared" si="0"/>
        <v>3441</v>
      </c>
      <c r="M52" s="21"/>
      <c r="N52" s="21"/>
      <c r="O52" s="21"/>
      <c r="P52" s="21"/>
    </row>
    <row r="53" spans="1:17" x14ac:dyDescent="0.3">
      <c r="A53" s="32" t="s">
        <v>15</v>
      </c>
      <c r="B53" s="33"/>
      <c r="C53" s="33"/>
      <c r="D53" s="33"/>
      <c r="E53" s="32"/>
      <c r="F53" s="32"/>
      <c r="G53" s="32"/>
      <c r="H53" s="32"/>
      <c r="I53" s="32"/>
      <c r="J53" s="32"/>
      <c r="K53" s="7">
        <f>SUM(K6:K52)</f>
        <v>18952099.350000005</v>
      </c>
      <c r="M53" s="22"/>
      <c r="N53" s="22"/>
      <c r="O53" s="22"/>
      <c r="P53" s="22"/>
      <c r="Q53" s="31"/>
    </row>
    <row r="54" spans="1:17" ht="15.6" x14ac:dyDescent="0.3">
      <c r="B54" s="2" t="s">
        <v>8</v>
      </c>
    </row>
    <row r="55" spans="1:17" ht="15.6" x14ac:dyDescent="0.3">
      <c r="A55" s="2" t="s">
        <v>9</v>
      </c>
    </row>
    <row r="56" spans="1:17" ht="9" customHeight="1" x14ac:dyDescent="0.3">
      <c r="A56" s="3"/>
    </row>
    <row r="57" spans="1:17" ht="15.6" x14ac:dyDescent="0.3">
      <c r="A57" s="3" t="s">
        <v>11</v>
      </c>
      <c r="B57" s="3"/>
      <c r="C57" s="3"/>
      <c r="D57" s="3"/>
      <c r="E57" s="3"/>
      <c r="F57" s="3"/>
      <c r="G57" s="3"/>
      <c r="H57" s="3"/>
      <c r="I57" s="3"/>
      <c r="J57" s="3"/>
      <c r="K57" s="10" t="s">
        <v>12</v>
      </c>
    </row>
    <row r="58" spans="1:17" ht="9" customHeight="1" x14ac:dyDescent="0.3">
      <c r="A58" s="4"/>
    </row>
    <row r="59" spans="1:17" ht="15.6" x14ac:dyDescent="0.3">
      <c r="A59" s="3" t="s">
        <v>13</v>
      </c>
      <c r="B59" s="3"/>
      <c r="C59" s="3"/>
      <c r="D59" s="3"/>
      <c r="E59" s="3"/>
      <c r="F59" s="3"/>
      <c r="G59" s="3"/>
      <c r="H59" s="3"/>
      <c r="I59" s="3"/>
      <c r="J59" s="3"/>
      <c r="K59" s="10" t="s">
        <v>14</v>
      </c>
    </row>
    <row r="60" spans="1:17" ht="15.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10"/>
    </row>
    <row r="61" spans="1:17" ht="15.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10"/>
    </row>
    <row r="62" spans="1:17" ht="15.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10"/>
    </row>
    <row r="63" spans="1:17" ht="15.6" x14ac:dyDescent="0.3">
      <c r="A63" s="1"/>
    </row>
    <row r="64" spans="1:17" x14ac:dyDescent="0.3">
      <c r="A64" s="34" t="s">
        <v>67</v>
      </c>
      <c r="B64" s="34"/>
      <c r="C64" s="34"/>
    </row>
    <row r="65" spans="1:3" x14ac:dyDescent="0.3">
      <c r="A65" s="16"/>
      <c r="B65" s="17"/>
      <c r="C65" s="17"/>
    </row>
    <row r="66" spans="1:3" x14ac:dyDescent="0.3">
      <c r="A66" s="5"/>
    </row>
  </sheetData>
  <mergeCells count="11">
    <mergeCell ref="A53:J53"/>
    <mergeCell ref="A64:C64"/>
    <mergeCell ref="A1:K1"/>
    <mergeCell ref="A2:K2"/>
    <mergeCell ref="A4:A5"/>
    <mergeCell ref="B4:B5"/>
    <mergeCell ref="C4:C5"/>
    <mergeCell ref="D4:D5"/>
    <mergeCell ref="J4:J5"/>
    <mergeCell ref="K4:K5"/>
    <mergeCell ref="E4:G4"/>
  </mergeCells>
  <pageMargins left="0.39370078740157483" right="0.39370078740157483" top="0.74803149606299213" bottom="0.35433070866141736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Умеренкова</dc:creator>
  <cp:lastModifiedBy>Мимешкина Марина Геворговна</cp:lastModifiedBy>
  <cp:lastPrinted>2024-04-19T05:51:41Z</cp:lastPrinted>
  <dcterms:created xsi:type="dcterms:W3CDTF">2022-02-04T06:05:31Z</dcterms:created>
  <dcterms:modified xsi:type="dcterms:W3CDTF">2024-04-19T08:01:11Z</dcterms:modified>
</cp:coreProperties>
</file>